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table+xml" PartName="/xl/tables/table1.xml"/>
  <Override ContentType="application/vnd.openxmlformats-officedocument.spreadsheetml.worksheet+xml" PartName="/xl/worksheets/sheet1.xml"/>
  <Override ContentType="application/vnd.openxmlformats-officedocument.spreadsheetml.worksheet+xml" PartName="/xl/worksheets/sheet2.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externalLink+xml" PartName="/xl/externalLinks/externalLink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Pay Rate Calculator" sheetId="1" r:id="rId4"/>
    <sheet state="hidden" name="DoNotDelete" sheetId="2" r:id="rId5"/>
  </sheets>
  <externalReferences>
    <externalReference r:id="rId6"/>
  </externalReferences>
  <definedNames>
    <definedName name="Services">'[1]Do Not Delete'!$A$6:$A$11</definedName>
  </definedNames>
  <calcPr/>
  <extLst>
    <ext uri="GoogleSheetsCustomDataVersion2">
      <go:sheetsCustomData xmlns:go="http://customooxmlschemas.google.com/" r:id="rId7" roundtripDataChecksum="mTIvgt6AXqfpsM0mIPm/fXXBiooHxx8xWNEbvt2twsQ="/>
    </ext>
  </extLst>
</workbook>
</file>

<file path=xl/sharedStrings.xml><?xml version="1.0" encoding="utf-8"?>
<sst xmlns="http://schemas.openxmlformats.org/spreadsheetml/2006/main" count="73" uniqueCount="59">
  <si>
    <t>SDS Pay Rate Calculator</t>
  </si>
  <si>
    <t>1. Enter Individual Name</t>
  </si>
  <si>
    <t>2. Enter DMH ID</t>
  </si>
  <si>
    <r>
      <rPr>
        <rFont val="Calibri"/>
        <b/>
        <color theme="1"/>
        <sz val="11.0"/>
      </rPr>
      <t xml:space="preserve">3. Enter SUTA Rate </t>
    </r>
    <r>
      <rPr>
        <rFont val="Calibri"/>
        <b/>
        <color rgb="FF000000"/>
        <sz val="9.0"/>
      </rPr>
      <t>(2.376% default)*</t>
    </r>
  </si>
  <si>
    <t>4. Enter Budget Start Date</t>
  </si>
  <si>
    <t>5. Enter Budget End Date</t>
  </si>
  <si>
    <t xml:space="preserve">Budget Period (Weeks): </t>
  </si>
  <si>
    <t>Instructions:</t>
  </si>
  <si>
    <r>
      <rPr>
        <rFont val="Calibri"/>
        <b/>
        <color rgb="FF000000"/>
        <sz val="12.0"/>
      </rPr>
      <t>1. Complete items 1 - 5.</t>
    </r>
    <r>
      <rPr>
        <rFont val="Calibri"/>
        <color rgb="FF000000"/>
        <sz val="12.0"/>
      </rPr>
      <t xml:space="preserve">  *SUTA Rate, is populated with a default rate that is assigned to new Employers.  This rate may vary.  To find your exact SUTA rate check your monthly account statement sent to you by Acumen or contact your agent. Type the rate showing into Item 3 (i.e. 1.76, 0.0001). If your rate shows as 0.0, leave Item 3 as the current 2.376 default rate. These rates may change each year, so be sure to check them.  </t>
    </r>
    <r>
      <rPr>
        <rFont val="Calibri"/>
        <b/>
        <color rgb="FF000000"/>
        <sz val="12.0"/>
      </rPr>
      <t xml:space="preserve">2. Complete items 6 - 8. </t>
    </r>
    <r>
      <rPr>
        <rFont val="Calibri"/>
        <color rgb="FF000000"/>
        <sz val="12.0"/>
      </rPr>
      <t xml:space="preserve">Click on the box below </t>
    </r>
    <r>
      <rPr>
        <rFont val="Calibri"/>
        <i/>
        <color rgb="FF000000"/>
        <sz val="12.0"/>
      </rPr>
      <t>Example Employee</t>
    </r>
    <r>
      <rPr>
        <rFont val="Calibri"/>
        <color rgb="FF000000"/>
        <sz val="12.0"/>
      </rPr>
      <t xml:space="preserve"> to choose your service from the drop-down menu. Each column will give you a Red </t>
    </r>
    <r>
      <rPr>
        <rFont val="Calibri"/>
        <color rgb="FFFF0000"/>
        <sz val="12.0"/>
      </rPr>
      <t xml:space="preserve">warning, </t>
    </r>
    <r>
      <rPr>
        <rFont val="Calibri"/>
        <color rgb="FF000000"/>
        <sz val="12.0"/>
      </rPr>
      <t xml:space="preserve">if the hourly cost exceeds the allowable Medicaid maximum or below minimum wage.  Final costs will display for each service/employee and for the total of all services/employees combined for the budget period.
</t>
    </r>
    <r>
      <rPr>
        <rFont val="Calibri"/>
        <b/>
        <i/>
        <color rgb="FF000000"/>
        <sz val="12.0"/>
      </rPr>
      <t xml:space="preserve">**Understand that this tool serves as a guide to calculating and estimating costs.  </t>
    </r>
    <r>
      <rPr>
        <rFont val="Calibri"/>
        <b/>
        <i/>
        <color rgb="FFFF0000"/>
        <sz val="12.0"/>
      </rPr>
      <t>The costs may differ from what is billed against your budget for various tax exempt reasons.</t>
    </r>
  </si>
  <si>
    <t>Example Employee 1</t>
  </si>
  <si>
    <t>Example Employee 2</t>
  </si>
  <si>
    <t>Example Employee 3</t>
  </si>
  <si>
    <t>Example Employee 4</t>
  </si>
  <si>
    <t>6. Select Service From Drop Down</t>
  </si>
  <si>
    <t>Personal Assistance</t>
  </si>
  <si>
    <t>7. Enter Projected Hours for the Budget Period</t>
  </si>
  <si>
    <t>8. Enter Hourly Pay Rate</t>
  </si>
  <si>
    <t>Hourly Allowable Maximum</t>
  </si>
  <si>
    <t>Under / (Over) Medicaid Maximum</t>
  </si>
  <si>
    <t>Number of Units (15 min - for reference only)</t>
  </si>
  <si>
    <t>Hourly Pay Rate (from above)</t>
  </si>
  <si>
    <t>Required Taxes and Benefit Costs</t>
  </si>
  <si>
    <t>Social Security</t>
  </si>
  <si>
    <t>Medicare</t>
  </si>
  <si>
    <t>State Unemployment</t>
  </si>
  <si>
    <t>Federal Unemployment</t>
  </si>
  <si>
    <t>Worker's Compensation</t>
  </si>
  <si>
    <t>Total Hourly Tax and Benefit Cost</t>
  </si>
  <si>
    <t>Total Hourly Loaded Wage</t>
  </si>
  <si>
    <t>Total Billable Service Cost</t>
  </si>
  <si>
    <t>Total Budget for Employee Services:</t>
  </si>
  <si>
    <t xml:space="preserve">
If this is a new service you will soon be contacted by Acumen to assist with enrollment into Self-Directed Supports.                                                                                                                                                                   For information visit the website at: </t>
  </si>
  <si>
    <t>Acumen Fiscal Agent Website</t>
  </si>
  <si>
    <t xml:space="preserve">Comments: </t>
  </si>
  <si>
    <t>Revised: 2/6/2024</t>
  </si>
  <si>
    <t>DD Waivers - MO HealthNet Procedure Codes and Modifiers List</t>
  </si>
  <si>
    <t xml:space="preserve"> </t>
  </si>
  <si>
    <t>3/14/21-12/31/21</t>
  </si>
  <si>
    <t xml:space="preserve">Waiver Service </t>
  </si>
  <si>
    <t>MO HealthNet Procedure Code</t>
  </si>
  <si>
    <t>MO HealthNet Service Modifier 1</t>
  </si>
  <si>
    <t>Service Unit</t>
  </si>
  <si>
    <t>Maximum Units of Service</t>
  </si>
  <si>
    <t>Maximum MO HealthNet Payment Per Unit</t>
  </si>
  <si>
    <t>Maximum MO HealthNet Payment Per Hour (Loaded Wage)</t>
  </si>
  <si>
    <t>Maximum MO HealthNet Payment Per Hour with Rounding</t>
  </si>
  <si>
    <t>T1019</t>
  </si>
  <si>
    <t>U2</t>
  </si>
  <si>
    <t>15 Min</t>
  </si>
  <si>
    <t>96/Day</t>
  </si>
  <si>
    <t>Medical Personal Assistance</t>
  </si>
  <si>
    <t>SCSE</t>
  </si>
  <si>
    <t>Team Collaboration</t>
  </si>
  <si>
    <t>G9007</t>
  </si>
  <si>
    <t>Community Specialist</t>
  </si>
  <si>
    <t>T1016</t>
  </si>
  <si>
    <t>Special Personal Assistance</t>
  </si>
  <si>
    <t>HW</t>
  </si>
  <si>
    <t>15Min</t>
  </si>
</sst>
</file>

<file path=xl/styles.xml><?xml version="1.0" encoding="utf-8"?>
<styleSheet xmlns="http://schemas.openxmlformats.org/spreadsheetml/2006/main" xmlns:x14ac="http://schemas.microsoft.com/office/spreadsheetml/2009/9/ac" xmlns:mc="http://schemas.openxmlformats.org/markup-compatibility/2006">
  <numFmts count="7">
    <numFmt numFmtId="164" formatCode="0.000%"/>
    <numFmt numFmtId="165" formatCode="m/d/yyyy"/>
    <numFmt numFmtId="166" formatCode="0.0"/>
    <numFmt numFmtId="167" formatCode="&quot;$&quot;#,##0.00"/>
    <numFmt numFmtId="168" formatCode="_(&quot;$&quot;* #,##0.00_);_(&quot;$&quot;* \(#,##0.00\);_(&quot;$&quot;* &quot;-&quot;??_);_(@_)"/>
    <numFmt numFmtId="169" formatCode="_(* #,##0_);_(* \(#,##0\);_(* &quot;-&quot;??_);_(@_)"/>
    <numFmt numFmtId="170" formatCode="_(* #,##0.00_);_(* \(#,##0.00\);_(* &quot;-&quot;??_);_(@_)"/>
  </numFmts>
  <fonts count="17">
    <font>
      <sz val="11.0"/>
      <color theme="1"/>
      <name val="Calibri"/>
      <scheme val="minor"/>
    </font>
    <font>
      <sz val="11.0"/>
      <color theme="1"/>
      <name val="Calibri"/>
    </font>
    <font>
      <sz val="8.0"/>
      <color theme="1"/>
      <name val="Calibri"/>
    </font>
    <font/>
    <font>
      <b/>
      <sz val="18.0"/>
      <color theme="1"/>
      <name val="Calibri"/>
    </font>
    <font>
      <b/>
      <sz val="11.0"/>
      <color theme="1"/>
      <name val="Calibri"/>
    </font>
    <font>
      <b/>
      <sz val="12.0"/>
      <color theme="1"/>
      <name val="Calibri"/>
    </font>
    <font>
      <sz val="10.0"/>
      <color theme="1"/>
      <name val="Calibri"/>
    </font>
    <font>
      <b/>
      <sz val="10.0"/>
      <color theme="1"/>
      <name val="Calibri"/>
    </font>
    <font>
      <b/>
      <u/>
      <sz val="11.0"/>
      <color theme="1"/>
      <name val="Calibri"/>
    </font>
    <font>
      <sz val="12.0"/>
      <color theme="1"/>
      <name val="Calibri"/>
    </font>
    <font>
      <sz val="9.0"/>
      <color theme="1"/>
      <name val="Calibri"/>
    </font>
    <font>
      <b/>
      <sz val="14.0"/>
      <color theme="1"/>
      <name val="Calibri"/>
    </font>
    <font>
      <sz val="14.0"/>
      <color rgb="FF000000"/>
      <name val="Calibri"/>
    </font>
    <font>
      <u/>
      <sz val="14.0"/>
      <color theme="10"/>
      <name val="Calibri"/>
    </font>
    <font>
      <b/>
      <sz val="8.0"/>
      <color theme="1"/>
      <name val="Calibri"/>
    </font>
    <font>
      <b/>
      <sz val="9.0"/>
      <color theme="1"/>
      <name val="Calibri"/>
    </font>
  </fonts>
  <fills count="5">
    <fill>
      <patternFill patternType="none"/>
    </fill>
    <fill>
      <patternFill patternType="lightGray"/>
    </fill>
    <fill>
      <patternFill patternType="solid">
        <fgColor theme="0"/>
        <bgColor theme="0"/>
      </patternFill>
    </fill>
    <fill>
      <patternFill patternType="solid">
        <fgColor rgb="FFF2F2F2"/>
        <bgColor rgb="FFF2F2F2"/>
      </patternFill>
    </fill>
    <fill>
      <patternFill patternType="solid">
        <fgColor rgb="FFFFFF00"/>
        <bgColor rgb="FFFFFF00"/>
      </patternFill>
    </fill>
  </fills>
  <borders count="49">
    <border/>
    <border>
      <left/>
      <right/>
      <top/>
      <bottom/>
    </border>
    <border>
      <left style="thin">
        <color rgb="FF000000"/>
      </left>
      <right/>
      <top style="thin">
        <color rgb="FF000000"/>
      </top>
      <bottom/>
    </border>
    <border>
      <left/>
      <right/>
      <top style="thin">
        <color rgb="FF000000"/>
      </top>
      <bottom/>
    </border>
    <border>
      <left/>
      <top style="thin">
        <color rgb="FF000000"/>
      </top>
      <bottom style="thin">
        <color rgb="FF000000"/>
      </bottom>
    </border>
    <border>
      <right/>
      <top style="thin">
        <color rgb="FF000000"/>
      </top>
      <bottom style="thin">
        <color rgb="FF000000"/>
      </bottom>
    </border>
    <border>
      <left/>
      <right style="thin">
        <color rgb="FF000000"/>
      </right>
      <top style="thin">
        <color rgb="FF000000"/>
      </top>
      <bottom/>
    </border>
    <border>
      <left style="thin">
        <color rgb="FF000000"/>
      </left>
      <right/>
      <top/>
      <bottom/>
    </border>
    <border>
      <left/>
      <right/>
      <top/>
    </border>
    <border>
      <left/>
      <top/>
      <bottom/>
    </border>
    <border>
      <right/>
      <top/>
      <bottom/>
    </border>
    <border>
      <left style="thin">
        <color rgb="FF000000"/>
      </left>
      <top style="thin">
        <color rgb="FF000000"/>
      </top>
      <bottom style="thin">
        <color rgb="FF000000"/>
      </bottom>
    </border>
    <border>
      <right style="thin">
        <color rgb="FF000000"/>
      </right>
      <top style="thin">
        <color rgb="FF000000"/>
      </top>
      <bottom style="thin">
        <color rgb="FF000000"/>
      </bottom>
    </border>
    <border>
      <right style="thin">
        <color rgb="FF000000"/>
      </right>
    </border>
    <border>
      <left/>
      <right/>
      <bottom/>
    </border>
    <border>
      <left style="thin">
        <color rgb="FF000000"/>
      </left>
      <top style="thin">
        <color rgb="FF000000"/>
      </top>
      <bottom/>
    </border>
    <border>
      <right style="thin">
        <color rgb="FF000000"/>
      </right>
      <top style="thin">
        <color rgb="FF000000"/>
      </top>
      <bottom/>
    </border>
    <border>
      <left/>
      <right style="thin">
        <color rgb="FF000000"/>
      </right>
      <top/>
      <bottom/>
    </border>
    <border>
      <top style="thin">
        <color rgb="FF000000"/>
      </top>
    </border>
    <border>
      <left style="medium">
        <color rgb="FF000000"/>
      </left>
      <top style="medium">
        <color rgb="FF000000"/>
      </top>
    </border>
    <border>
      <top style="medium">
        <color rgb="FF000000"/>
      </top>
    </border>
    <border>
      <left style="thin">
        <color rgb="FF000000"/>
      </left>
      <right style="thin">
        <color rgb="FF000000"/>
      </right>
      <top style="medium">
        <color rgb="FF000000"/>
      </top>
      <bottom style="thin">
        <color rgb="FF000000"/>
      </bottom>
    </border>
    <border>
      <left style="medium">
        <color rgb="FF000000"/>
      </left>
    </border>
    <border>
      <left style="thin">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style="medium">
        <color rgb="FF000000"/>
      </left>
      <bottom style="medium">
        <color rgb="FF000000"/>
      </bottom>
    </border>
    <border>
      <bottom style="medium">
        <color rgb="FF000000"/>
      </bottom>
    </border>
    <border>
      <left style="thin">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left style="thin">
        <color rgb="FF000000"/>
      </left>
      <right style="thin">
        <color rgb="FF000000"/>
      </right>
    </border>
    <border>
      <left style="thin">
        <color rgb="FF000000"/>
      </left>
      <right style="medium">
        <color rgb="FF000000"/>
      </right>
    </border>
    <border>
      <left style="thin">
        <color rgb="FF000000"/>
      </left>
      <right style="thin">
        <color rgb="FF000000"/>
      </right>
      <top style="medium">
        <color rgb="FF000000"/>
      </top>
      <bottom/>
    </border>
    <border>
      <left style="medium">
        <color rgb="FF000000"/>
      </left>
      <top style="medium">
        <color rgb="FF000000"/>
      </top>
      <bottom style="medium">
        <color rgb="FF000000"/>
      </bottom>
    </border>
    <border>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medium">
        <color rgb="FF000000"/>
      </bottom>
    </border>
    <border>
      <left style="thin">
        <color rgb="FF000000"/>
      </left>
      <right style="thin">
        <color rgb="FF000000"/>
      </right>
      <top/>
      <bottom style="medium">
        <color rgb="FF000000"/>
      </bottom>
    </border>
    <border>
      <left style="thin">
        <color rgb="FF000000"/>
      </left>
      <right style="medium">
        <color rgb="FF000000"/>
      </right>
      <top/>
      <bottom style="medium">
        <color rgb="FF000000"/>
      </bottom>
    </border>
    <border>
      <left style="thin">
        <color rgb="FF000000"/>
      </left>
      <right style="medium">
        <color rgb="FF000000"/>
      </right>
      <top style="medium">
        <color rgb="FF000000"/>
      </top>
      <bottom style="thin">
        <color rgb="FF000000"/>
      </bottom>
    </border>
    <border>
      <right style="medium">
        <color rgb="FF000000"/>
      </right>
    </border>
    <border>
      <right style="medium">
        <color rgb="FF000000"/>
      </right>
      <top style="medium">
        <color rgb="FF000000"/>
      </top>
    </border>
    <border>
      <right style="thin">
        <color rgb="FF000000"/>
      </right>
      <top style="medium">
        <color rgb="FF000000"/>
      </top>
      <bottom style="medium">
        <color rgb="FF000000"/>
      </bottom>
    </border>
    <border>
      <left/>
      <top style="medium">
        <color rgb="FF000000"/>
      </top>
      <bottom style="medium">
        <color rgb="FF000000"/>
      </bottom>
    </border>
    <border>
      <right style="medium">
        <color rgb="FF000000"/>
      </right>
      <top style="medium">
        <color rgb="FF000000"/>
      </top>
      <bottom style="medium">
        <color rgb="FF000000"/>
      </bottom>
    </border>
    <border>
      <top style="thin">
        <color rgb="FF000000"/>
      </top>
      <bottom style="thin">
        <color rgb="FF000000"/>
      </bottom>
    </border>
    <border>
      <left style="thin">
        <color rgb="FF000000"/>
      </left>
      <right/>
      <top/>
      <bottom style="thin">
        <color rgb="FF000000"/>
      </bottom>
    </border>
    <border>
      <left/>
      <right/>
      <top/>
      <bottom style="thin">
        <color rgb="FF000000"/>
      </bottom>
    </border>
    <border>
      <left/>
      <right style="thin">
        <color rgb="FF000000"/>
      </right>
      <top/>
      <bottom style="thin">
        <color rgb="FF000000"/>
      </bottom>
    </border>
    <border>
      <left/>
      <right/>
      <top style="thin">
        <color rgb="FF000000"/>
      </top>
      <bottom style="thin">
        <color rgb="FF000000"/>
      </bottom>
    </border>
  </borders>
  <cellStyleXfs count="1">
    <xf borderId="0" fillId="0" fontId="0" numFmtId="0" applyAlignment="1" applyFont="1"/>
  </cellStyleXfs>
  <cellXfs count="123">
    <xf borderId="0" fillId="0" fontId="0" numFmtId="0" xfId="0" applyAlignment="1" applyFont="1">
      <alignment readingOrder="0" shrinkToFit="0" vertical="bottom" wrapText="0"/>
    </xf>
    <xf borderId="1" fillId="2" fontId="1" numFmtId="0" xfId="0" applyBorder="1" applyFill="1" applyFont="1"/>
    <xf borderId="2" fillId="2" fontId="1" numFmtId="0" xfId="0" applyBorder="1" applyFont="1"/>
    <xf borderId="3" fillId="2" fontId="2" numFmtId="0" xfId="0" applyBorder="1" applyFont="1"/>
    <xf borderId="3" fillId="2" fontId="1" numFmtId="0" xfId="0" applyBorder="1" applyFont="1"/>
    <xf borderId="4" fillId="2" fontId="2" numFmtId="0" xfId="0" applyAlignment="1" applyBorder="1" applyFont="1">
      <alignment horizontal="center"/>
    </xf>
    <xf borderId="5" fillId="0" fontId="3" numFmtId="0" xfId="0" applyBorder="1" applyFont="1"/>
    <xf borderId="6" fillId="2" fontId="2" numFmtId="0" xfId="0" applyAlignment="1" applyBorder="1" applyFont="1">
      <alignment horizontal="center"/>
    </xf>
    <xf borderId="7" fillId="2" fontId="1" numFmtId="0" xfId="0" applyBorder="1" applyFont="1"/>
    <xf borderId="8" fillId="2" fontId="4" numFmtId="0" xfId="0" applyAlignment="1" applyBorder="1" applyFont="1">
      <alignment horizontal="left" vertical="top"/>
    </xf>
    <xf borderId="1" fillId="2" fontId="5" numFmtId="0" xfId="0" applyBorder="1" applyFont="1"/>
    <xf borderId="9" fillId="2" fontId="5" numFmtId="0" xfId="0" applyAlignment="1" applyBorder="1" applyFont="1">
      <alignment horizontal="left"/>
    </xf>
    <xf borderId="10" fillId="0" fontId="3" numFmtId="0" xfId="0" applyBorder="1" applyFont="1"/>
    <xf borderId="11" fillId="0" fontId="5" numFmtId="0" xfId="0" applyAlignment="1" applyBorder="1" applyFont="1">
      <alignment horizontal="center" vertical="center"/>
    </xf>
    <xf borderId="12" fillId="0" fontId="3" numFmtId="0" xfId="0" applyBorder="1" applyFont="1"/>
    <xf borderId="13" fillId="0" fontId="5" numFmtId="0" xfId="0" applyAlignment="1" applyBorder="1" applyFont="1">
      <alignment horizontal="center" vertical="center"/>
    </xf>
    <xf borderId="14" fillId="0" fontId="3" numFmtId="0" xfId="0" applyBorder="1" applyFont="1"/>
    <xf borderId="1" fillId="2" fontId="6" numFmtId="0" xfId="0" applyAlignment="1" applyBorder="1" applyFont="1">
      <alignment horizontal="left"/>
    </xf>
    <xf borderId="11" fillId="0" fontId="5" numFmtId="164" xfId="0" applyAlignment="1" applyBorder="1" applyFont="1" applyNumberFormat="1">
      <alignment horizontal="center" vertical="center"/>
    </xf>
    <xf borderId="13" fillId="0" fontId="5" numFmtId="10" xfId="0" applyAlignment="1" applyBorder="1" applyFont="1" applyNumberFormat="1">
      <alignment horizontal="center" vertical="center"/>
    </xf>
    <xf borderId="11" fillId="0" fontId="5" numFmtId="165" xfId="0" applyAlignment="1" applyBorder="1" applyFont="1" applyNumberFormat="1">
      <alignment horizontal="center" vertical="center"/>
    </xf>
    <xf borderId="13" fillId="0" fontId="5" numFmtId="165" xfId="0" applyAlignment="1" applyBorder="1" applyFont="1" applyNumberFormat="1">
      <alignment horizontal="center" vertical="center"/>
    </xf>
    <xf borderId="9" fillId="2" fontId="7" numFmtId="0" xfId="0" applyAlignment="1" applyBorder="1" applyFont="1">
      <alignment horizontal="right"/>
    </xf>
    <xf borderId="15" fillId="3" fontId="8" numFmtId="1" xfId="0" applyAlignment="1" applyBorder="1" applyFill="1" applyFont="1" applyNumberFormat="1">
      <alignment horizontal="center"/>
    </xf>
    <xf borderId="16" fillId="0" fontId="3" numFmtId="0" xfId="0" applyBorder="1" applyFont="1"/>
    <xf borderId="17" fillId="2" fontId="5" numFmtId="166" xfId="0" applyBorder="1" applyFont="1" applyNumberFormat="1"/>
    <xf borderId="1" fillId="2" fontId="9" numFmtId="0" xfId="0" applyBorder="1" applyFont="1"/>
    <xf borderId="1" fillId="2" fontId="7" numFmtId="0" xfId="0" applyAlignment="1" applyBorder="1" applyFont="1">
      <alignment horizontal="right"/>
    </xf>
    <xf borderId="18" fillId="0" fontId="8" numFmtId="1" xfId="0" applyAlignment="1" applyBorder="1" applyFont="1" applyNumberFormat="1">
      <alignment horizontal="center"/>
    </xf>
    <xf borderId="0" fillId="0" fontId="10" numFmtId="0" xfId="0" applyAlignment="1" applyFont="1">
      <alignment horizontal="left" shrinkToFit="0" vertical="top" wrapText="1"/>
    </xf>
    <xf borderId="13" fillId="0" fontId="1" numFmtId="0" xfId="0" applyAlignment="1" applyBorder="1" applyFont="1">
      <alignment horizontal="left" shrinkToFit="0" wrapText="1"/>
    </xf>
    <xf borderId="1" fillId="2" fontId="1" numFmtId="14" xfId="0" applyBorder="1" applyFont="1" applyNumberFormat="1"/>
    <xf borderId="17" fillId="2" fontId="1" numFmtId="0" xfId="0" applyBorder="1" applyFont="1"/>
    <xf borderId="19" fillId="0" fontId="5" numFmtId="0" xfId="0" applyAlignment="1" applyBorder="1" applyFont="1">
      <alignment horizontal="left" vertical="center"/>
    </xf>
    <xf borderId="20" fillId="0" fontId="3" numFmtId="0" xfId="0" applyBorder="1" applyFont="1"/>
    <xf borderId="21" fillId="0" fontId="8" numFmtId="0" xfId="0" applyAlignment="1" applyBorder="1" applyFont="1">
      <alignment horizontal="center" vertical="center"/>
    </xf>
    <xf borderId="13" fillId="0" fontId="8" numFmtId="0" xfId="0" applyAlignment="1" applyBorder="1" applyFont="1">
      <alignment horizontal="center" vertical="center"/>
    </xf>
    <xf borderId="22" fillId="0" fontId="5" numFmtId="0" xfId="0" applyAlignment="1" applyBorder="1" applyFont="1">
      <alignment horizontal="left" vertical="center"/>
    </xf>
    <xf borderId="23" fillId="0" fontId="5" numFmtId="0" xfId="0" applyAlignment="1" applyBorder="1" applyFont="1">
      <alignment vertical="center"/>
    </xf>
    <xf borderId="24" fillId="0" fontId="5" numFmtId="0" xfId="0" applyAlignment="1" applyBorder="1" applyFont="1">
      <alignment vertical="center"/>
    </xf>
    <xf borderId="13" fillId="0" fontId="5" numFmtId="0" xfId="0" applyAlignment="1" applyBorder="1" applyFont="1">
      <alignment vertical="center"/>
    </xf>
    <xf borderId="25" fillId="0" fontId="5" numFmtId="0" xfId="0" applyAlignment="1" applyBorder="1" applyFont="1">
      <alignment horizontal="left" vertical="center"/>
    </xf>
    <xf borderId="26" fillId="0" fontId="3" numFmtId="0" xfId="0" applyBorder="1" applyFont="1"/>
    <xf borderId="27" fillId="0" fontId="5" numFmtId="167" xfId="0" applyAlignment="1" applyBorder="1" applyFont="1" applyNumberFormat="1">
      <alignment vertical="center"/>
    </xf>
    <xf borderId="28" fillId="0" fontId="5" numFmtId="167" xfId="0" applyAlignment="1" applyBorder="1" applyFont="1" applyNumberFormat="1">
      <alignment vertical="center"/>
    </xf>
    <xf borderId="13" fillId="0" fontId="5" numFmtId="167" xfId="0" applyAlignment="1" applyBorder="1" applyFont="1" applyNumberFormat="1">
      <alignment vertical="center"/>
    </xf>
    <xf borderId="0" fillId="0" fontId="5" numFmtId="0" xfId="0" applyAlignment="1" applyFont="1">
      <alignment horizontal="left" vertical="center"/>
    </xf>
    <xf borderId="29" fillId="0" fontId="5" numFmtId="168" xfId="0" applyAlignment="1" applyBorder="1" applyFont="1" applyNumberFormat="1">
      <alignment vertical="center"/>
    </xf>
    <xf borderId="30" fillId="0" fontId="5" numFmtId="168" xfId="0" applyAlignment="1" applyBorder="1" applyFont="1" applyNumberFormat="1">
      <alignment vertical="center"/>
    </xf>
    <xf borderId="13" fillId="0" fontId="5" numFmtId="168" xfId="0" applyAlignment="1" applyBorder="1" applyFont="1" applyNumberFormat="1">
      <alignment vertical="center"/>
    </xf>
    <xf borderId="19" fillId="0" fontId="1" numFmtId="0" xfId="0" applyAlignment="1" applyBorder="1" applyFont="1">
      <alignment horizontal="left" vertical="center"/>
    </xf>
    <xf borderId="31" fillId="3" fontId="1" numFmtId="167" xfId="0" applyAlignment="1" applyBorder="1" applyFont="1" applyNumberFormat="1">
      <alignment vertical="center"/>
    </xf>
    <xf borderId="17" fillId="3" fontId="1" numFmtId="167" xfId="0" applyAlignment="1" applyBorder="1" applyFont="1" applyNumberFormat="1">
      <alignment vertical="center"/>
    </xf>
    <xf borderId="32" fillId="0" fontId="1" numFmtId="0" xfId="0" applyAlignment="1" applyBorder="1" applyFont="1">
      <alignment horizontal="left" vertical="center"/>
    </xf>
    <xf borderId="33" fillId="0" fontId="3" numFmtId="0" xfId="0" applyBorder="1" applyFont="1"/>
    <xf borderId="34" fillId="3" fontId="1" numFmtId="167" xfId="0" applyAlignment="1" applyBorder="1" applyFont="1" applyNumberFormat="1">
      <alignment vertical="center"/>
    </xf>
    <xf borderId="35" fillId="3" fontId="1" numFmtId="167" xfId="0" applyAlignment="1" applyBorder="1" applyFont="1" applyNumberFormat="1">
      <alignment vertical="center"/>
    </xf>
    <xf borderId="13" fillId="0" fontId="1" numFmtId="167" xfId="0" applyAlignment="1" applyBorder="1" applyFont="1" applyNumberFormat="1">
      <alignment vertical="center"/>
    </xf>
    <xf borderId="25" fillId="0" fontId="7" numFmtId="0" xfId="0" applyAlignment="1" applyBorder="1" applyFont="1">
      <alignment horizontal="left" vertical="center"/>
    </xf>
    <xf borderId="36" fillId="3" fontId="11" numFmtId="169" xfId="0" applyAlignment="1" applyBorder="1" applyFont="1" applyNumberFormat="1">
      <alignment vertical="center"/>
    </xf>
    <xf borderId="37" fillId="3" fontId="11" numFmtId="169" xfId="0" applyAlignment="1" applyBorder="1" applyFont="1" applyNumberFormat="1">
      <alignment vertical="center"/>
    </xf>
    <xf borderId="17" fillId="3" fontId="11" numFmtId="169" xfId="0" applyAlignment="1" applyBorder="1" applyFont="1" applyNumberFormat="1">
      <alignment vertical="center"/>
    </xf>
    <xf borderId="0" fillId="0" fontId="1" numFmtId="0" xfId="0" applyAlignment="1" applyFont="1">
      <alignment horizontal="left" vertical="center"/>
    </xf>
    <xf borderId="0" fillId="0" fontId="1" numFmtId="170" xfId="0" applyAlignment="1" applyFont="1" applyNumberFormat="1">
      <alignment vertical="center"/>
    </xf>
    <xf borderId="13" fillId="0" fontId="1" numFmtId="170" xfId="0" applyAlignment="1" applyBorder="1" applyFont="1" applyNumberFormat="1">
      <alignment vertical="center"/>
    </xf>
    <xf borderId="21" fillId="3" fontId="1" numFmtId="168" xfId="0" applyAlignment="1" applyBorder="1" applyFont="1" applyNumberFormat="1">
      <alignment vertical="center"/>
    </xf>
    <xf borderId="38" fillId="3" fontId="1" numFmtId="168" xfId="0" applyAlignment="1" applyBorder="1" applyFont="1" applyNumberFormat="1">
      <alignment vertical="center"/>
    </xf>
    <xf borderId="17" fillId="3" fontId="1" numFmtId="168" xfId="0" applyAlignment="1" applyBorder="1" applyFont="1" applyNumberFormat="1">
      <alignment vertical="center"/>
    </xf>
    <xf borderId="22" fillId="0" fontId="1" numFmtId="0" xfId="0" applyAlignment="1" applyBorder="1" applyFont="1">
      <alignment horizontal="center" vertical="center"/>
    </xf>
    <xf borderId="39" fillId="0" fontId="3" numFmtId="0" xfId="0" applyBorder="1" applyFont="1"/>
    <xf borderId="13" fillId="0" fontId="1" numFmtId="0" xfId="0" applyAlignment="1" applyBorder="1" applyFont="1">
      <alignment horizontal="center" vertical="center"/>
    </xf>
    <xf borderId="20" fillId="0" fontId="1" numFmtId="168" xfId="0" applyAlignment="1" applyBorder="1" applyFont="1" applyNumberFormat="1">
      <alignment horizontal="center" vertical="center"/>
    </xf>
    <xf borderId="40" fillId="0" fontId="3" numFmtId="0" xfId="0" applyBorder="1" applyFont="1"/>
    <xf borderId="13" fillId="0" fontId="1" numFmtId="168" xfId="0" applyAlignment="1" applyBorder="1" applyFont="1" applyNumberFormat="1">
      <alignment horizontal="center" vertical="center"/>
    </xf>
    <xf borderId="22" fillId="0" fontId="1" numFmtId="0" xfId="0" applyAlignment="1" applyBorder="1" applyFont="1">
      <alignment vertical="center"/>
    </xf>
    <xf borderId="0" fillId="0" fontId="1" numFmtId="10" xfId="0" applyAlignment="1" applyFont="1" applyNumberFormat="1">
      <alignment horizontal="right" vertical="center"/>
    </xf>
    <xf borderId="23" fillId="3" fontId="1" numFmtId="168" xfId="0" applyAlignment="1" applyBorder="1" applyFont="1" applyNumberFormat="1">
      <alignment vertical="center"/>
    </xf>
    <xf borderId="24" fillId="3" fontId="1" numFmtId="168" xfId="0" applyAlignment="1" applyBorder="1" applyFont="1" applyNumberFormat="1">
      <alignment vertical="center"/>
    </xf>
    <xf borderId="13" fillId="0" fontId="1" numFmtId="168" xfId="0" applyAlignment="1" applyBorder="1" applyFont="1" applyNumberFormat="1">
      <alignment vertical="center"/>
    </xf>
    <xf borderId="0" fillId="0" fontId="1" numFmtId="164" xfId="0" applyAlignment="1" applyFont="1" applyNumberFormat="1">
      <alignment horizontal="right" vertical="center"/>
    </xf>
    <xf borderId="25" fillId="0" fontId="1" numFmtId="0" xfId="0" applyAlignment="1" applyBorder="1" applyFont="1">
      <alignment vertical="center"/>
    </xf>
    <xf borderId="26" fillId="0" fontId="1" numFmtId="164" xfId="0" applyAlignment="1" applyBorder="1" applyFont="1" applyNumberFormat="1">
      <alignment horizontal="right" vertical="center"/>
    </xf>
    <xf borderId="27" fillId="3" fontId="1" numFmtId="168" xfId="0" applyAlignment="1" applyBorder="1" applyFont="1" applyNumberFormat="1">
      <alignment vertical="center"/>
    </xf>
    <xf borderId="28" fillId="3" fontId="1" numFmtId="168" xfId="0" applyAlignment="1" applyBorder="1" applyFont="1" applyNumberFormat="1">
      <alignment vertical="center"/>
    </xf>
    <xf borderId="0" fillId="0" fontId="1" numFmtId="0" xfId="0" applyAlignment="1" applyFont="1">
      <alignment vertical="center"/>
    </xf>
    <xf borderId="13" fillId="0" fontId="1" numFmtId="0" xfId="0" applyAlignment="1" applyBorder="1" applyFont="1">
      <alignment vertical="center"/>
    </xf>
    <xf borderId="19" fillId="0" fontId="1" numFmtId="0" xfId="0" applyAlignment="1" applyBorder="1" applyFont="1">
      <alignment vertical="center"/>
    </xf>
    <xf borderId="20" fillId="0" fontId="1" numFmtId="164" xfId="0" applyAlignment="1" applyBorder="1" applyFont="1" applyNumberFormat="1">
      <alignment horizontal="right" vertical="center"/>
    </xf>
    <xf borderId="26" fillId="0" fontId="1" numFmtId="10" xfId="0" applyAlignment="1" applyBorder="1" applyFont="1" applyNumberFormat="1">
      <alignment horizontal="right" vertical="center"/>
    </xf>
    <xf borderId="0" fillId="0" fontId="1" numFmtId="0" xfId="0" applyAlignment="1" applyFont="1">
      <alignment horizontal="center" vertical="center"/>
    </xf>
    <xf borderId="41" fillId="0" fontId="3" numFmtId="0" xfId="0" applyBorder="1" applyFont="1"/>
    <xf borderId="34" fillId="3" fontId="1" numFmtId="168" xfId="0" applyAlignment="1" applyBorder="1" applyFont="1" applyNumberFormat="1">
      <alignment vertical="center"/>
    </xf>
    <xf borderId="35" fillId="3" fontId="1" numFmtId="168" xfId="0" applyAlignment="1" applyBorder="1" applyFont="1" applyNumberFormat="1">
      <alignment vertical="center"/>
    </xf>
    <xf borderId="32" fillId="0" fontId="12" numFmtId="0" xfId="0" applyAlignment="1" applyBorder="1" applyFont="1">
      <alignment horizontal="left" vertical="center"/>
    </xf>
    <xf borderId="42" fillId="3" fontId="12" numFmtId="167" xfId="0" applyAlignment="1" applyBorder="1" applyFont="1" applyNumberFormat="1">
      <alignment horizontal="center" vertical="center"/>
    </xf>
    <xf borderId="43" fillId="0" fontId="3" numFmtId="0" xfId="0" applyBorder="1" applyFont="1"/>
    <xf borderId="13" fillId="0" fontId="12" numFmtId="167" xfId="0" applyAlignment="1" applyBorder="1" applyFont="1" applyNumberFormat="1">
      <alignment horizontal="center" vertical="center"/>
    </xf>
    <xf borderId="20" fillId="0" fontId="13" numFmtId="0" xfId="0" applyAlignment="1" applyBorder="1" applyFont="1">
      <alignment horizontal="left" shrinkToFit="0" vertical="center" wrapText="1"/>
    </xf>
    <xf borderId="13" fillId="0" fontId="1" numFmtId="0" xfId="0" applyAlignment="1" applyBorder="1" applyFont="1">
      <alignment horizontal="left" shrinkToFit="0" vertical="center" wrapText="1"/>
    </xf>
    <xf borderId="0" fillId="0" fontId="14" numFmtId="0" xfId="0" applyAlignment="1" applyFont="1">
      <alignment horizontal="center" vertical="top"/>
    </xf>
    <xf borderId="11" fillId="0" fontId="1" numFmtId="0" xfId="0" applyAlignment="1" applyBorder="1" applyFont="1">
      <alignment horizontal="left" shrinkToFit="0" vertical="top" wrapText="1"/>
    </xf>
    <xf borderId="44" fillId="0" fontId="3" numFmtId="0" xfId="0" applyBorder="1" applyFont="1"/>
    <xf borderId="13" fillId="0" fontId="1" numFmtId="0" xfId="0" applyAlignment="1" applyBorder="1" applyFont="1">
      <alignment horizontal="left" shrinkToFit="0" vertical="top" wrapText="1"/>
    </xf>
    <xf borderId="45" fillId="2" fontId="1" numFmtId="0" xfId="0" applyBorder="1" applyFont="1"/>
    <xf borderId="46" fillId="2" fontId="1" numFmtId="0" xfId="0" applyBorder="1" applyFont="1"/>
    <xf borderId="46" fillId="2" fontId="1" numFmtId="0" xfId="0" applyAlignment="1" applyBorder="1" applyFont="1">
      <alignment horizontal="right"/>
    </xf>
    <xf borderId="47" fillId="2" fontId="1" numFmtId="0" xfId="0" applyAlignment="1" applyBorder="1" applyFont="1">
      <alignment horizontal="right"/>
    </xf>
    <xf borderId="0" fillId="0" fontId="12" numFmtId="0" xfId="0" applyFont="1"/>
    <xf borderId="0" fillId="0" fontId="15" numFmtId="0" xfId="0" applyFont="1"/>
    <xf borderId="0" fillId="0" fontId="2" numFmtId="0" xfId="0" applyFont="1"/>
    <xf borderId="1" fillId="2" fontId="12" numFmtId="0" xfId="0" applyBorder="1" applyFont="1"/>
    <xf borderId="1" fillId="2" fontId="12" numFmtId="0" xfId="0" applyAlignment="1" applyBorder="1" applyFont="1">
      <alignment horizontal="center"/>
    </xf>
    <xf borderId="46" fillId="2" fontId="16" numFmtId="0" xfId="0" applyAlignment="1" applyBorder="1" applyFont="1">
      <alignment horizontal="left" shrinkToFit="0" vertical="center" wrapText="1"/>
    </xf>
    <xf borderId="23" fillId="2" fontId="16" numFmtId="0" xfId="0" applyAlignment="1" applyBorder="1" applyFont="1">
      <alignment horizontal="left" shrinkToFit="0" vertical="center" wrapText="1"/>
    </xf>
    <xf borderId="48" fillId="2" fontId="1" numFmtId="0" xfId="0" applyAlignment="1" applyBorder="1" applyFont="1">
      <alignment horizontal="left" shrinkToFit="0" wrapText="1"/>
    </xf>
    <xf borderId="23" fillId="2" fontId="1" numFmtId="0" xfId="0" applyAlignment="1" applyBorder="1" applyFont="1">
      <alignment horizontal="center" shrinkToFit="0" wrapText="1"/>
    </xf>
    <xf borderId="23" fillId="4" fontId="1" numFmtId="168" xfId="0" applyAlignment="1" applyBorder="1" applyFill="1" applyFont="1" applyNumberFormat="1">
      <alignment horizontal="center" shrinkToFit="0" wrapText="1"/>
    </xf>
    <xf borderId="23" fillId="0" fontId="1" numFmtId="168" xfId="0" applyAlignment="1" applyBorder="1" applyFont="1" applyNumberFormat="1">
      <alignment horizontal="center"/>
    </xf>
    <xf borderId="23" fillId="0" fontId="1" numFmtId="168" xfId="0" applyBorder="1" applyFont="1" applyNumberFormat="1"/>
    <xf borderId="48" fillId="2" fontId="1" numFmtId="0" xfId="0" applyAlignment="1" applyBorder="1" applyFont="1">
      <alignment horizontal="left"/>
    </xf>
    <xf borderId="23" fillId="2" fontId="1" numFmtId="0" xfId="0" applyAlignment="1" applyBorder="1" applyFont="1">
      <alignment horizontal="center"/>
    </xf>
    <xf borderId="23" fillId="4" fontId="1" numFmtId="168" xfId="0" applyAlignment="1" applyBorder="1" applyFont="1" applyNumberFormat="1">
      <alignment horizontal="center"/>
    </xf>
    <xf borderId="3" fillId="2" fontId="1" numFmtId="0" xfId="0" applyAlignment="1" applyBorder="1" applyFont="1">
      <alignment horizontal="left" shrinkToFit="0" wrapText="1"/>
    </xf>
  </cellXfs>
  <cellStyles count="1">
    <cellStyle xfId="0" name="Normal" builtinId="0"/>
  </cellStyles>
  <dxfs count="7">
    <dxf>
      <font/>
      <fill>
        <patternFill patternType="none"/>
      </fill>
      <border/>
    </dxf>
    <dxf>
      <font/>
      <fill>
        <patternFill patternType="solid">
          <fgColor rgb="FFFF0000"/>
          <bgColor rgb="FFFF0000"/>
        </patternFill>
      </fill>
      <border/>
    </dxf>
    <dxf>
      <font>
        <color rgb="FF9C0006"/>
      </font>
      <fill>
        <patternFill patternType="solid">
          <fgColor rgb="FFFFC7CE"/>
          <bgColor rgb="FFFFC7CE"/>
        </patternFill>
      </fill>
      <border/>
    </dxf>
    <dxf>
      <font/>
      <fill>
        <patternFill patternType="none"/>
      </fill>
      <border/>
    </dxf>
    <dxf>
      <font/>
      <fill>
        <patternFill patternType="solid">
          <fgColor theme="4"/>
          <bgColor theme="4"/>
        </patternFill>
      </fill>
      <border/>
    </dxf>
    <dxf>
      <font/>
      <fill>
        <patternFill patternType="solid">
          <fgColor rgb="FFDEEAF6"/>
          <bgColor rgb="FFDEEAF6"/>
        </patternFill>
      </fill>
      <border/>
    </dxf>
    <dxf>
      <font/>
      <fill>
        <patternFill patternType="solid">
          <fgColor rgb="FFBDD6EE"/>
          <bgColor rgb="FFBDD6EE"/>
        </patternFill>
      </fill>
      <border/>
    </dxf>
  </dxfs>
  <tableStyles count="1">
    <tableStyle count="3" pivot="0" name="DoNotDelete-style">
      <tableStyleElement dxfId="4" type="headerRow"/>
      <tableStyleElement dxfId="5" type="firstRowStripe"/>
      <tableStyleElement dxfId="6" type="secondRowStripe"/>
    </tableStyle>
  </tableStyle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externalLink" Target="externalLinks/externalLink1.xml"/><Relationship Id="rId7"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cumenafa-my.sharepoint.com/Users/eboehm/AppData/Local/Microsoft/Windows/Temporary%20Internet%20Files/Content.Outlook/JF1EMEPK/budget_calculator20160119_unprotected.xlsm" TargetMode="External"/></Relationships>
</file>

<file path=xl/externalLinks/externalLink1.xml><?xml version="1.0" encoding="utf-8"?>
<externalLin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externalBook r:id="rId1">
    <sheetNames>
      <sheetName val="Calculation"/>
      <sheetName val="Do Not Delete"/>
    </sheetNames>
    <sheetDataSet>
      <sheetData sheetId="0"/>
      <sheetData sheetId="1"/>
    </sheetDataSet>
  </externalBook>
</externalLink>
</file>

<file path=xl/tables/table1.xml><?xml version="1.0" encoding="utf-8"?>
<table xmlns="http://schemas.openxmlformats.org/spreadsheetml/2006/main" ref="A3:A8" displayName="Table_1" name="Table_1" id="1">
  <tableColumns count="1">
    <tableColumn name="Waiver Service " id="1"/>
  </tableColumns>
  <tableStyleInfo name="DoNotDelete-style" showColumnStripes="0" showFirstColumn="1" showLastColumn="1" showRowStripes="1"/>
</table>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www.acumenfiscalagent.com/missouri/"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 Id="rId3"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4.43" defaultRowHeight="15.0"/>
  <cols>
    <col customWidth="1" min="1" max="1" width="1.29"/>
    <col customWidth="1" min="2" max="2" width="1.57"/>
    <col customWidth="1" min="3" max="3" width="40.71"/>
    <col customWidth="1" min="4" max="4" width="16.71"/>
    <col customWidth="1" min="5" max="8" width="27.71"/>
    <col customWidth="1" min="9" max="10" width="1.29"/>
    <col customWidth="1" min="11" max="26" width="8.71"/>
  </cols>
  <sheetData>
    <row r="1" ht="6.0" customHeight="1">
      <c r="A1" s="1"/>
      <c r="B1" s="1"/>
      <c r="C1" s="1"/>
      <c r="D1" s="1"/>
      <c r="E1" s="1"/>
      <c r="F1" s="1"/>
      <c r="G1" s="1"/>
      <c r="H1" s="1"/>
      <c r="I1" s="1"/>
      <c r="J1" s="1"/>
    </row>
    <row r="2" ht="12.75" customHeight="1">
      <c r="A2" s="1"/>
      <c r="B2" s="2"/>
      <c r="C2" s="3"/>
      <c r="D2" s="4"/>
      <c r="E2" s="4"/>
      <c r="F2" s="4"/>
      <c r="G2" s="5"/>
      <c r="H2" s="6"/>
      <c r="I2" s="7"/>
      <c r="J2" s="1"/>
    </row>
    <row r="3" ht="15.75" customHeight="1">
      <c r="A3" s="1"/>
      <c r="B3" s="8"/>
      <c r="C3" s="9" t="s">
        <v>0</v>
      </c>
      <c r="D3" s="10"/>
      <c r="E3" s="11" t="s">
        <v>1</v>
      </c>
      <c r="F3" s="12"/>
      <c r="G3" s="13"/>
      <c r="H3" s="14"/>
      <c r="I3" s="15"/>
      <c r="J3" s="1"/>
    </row>
    <row r="4" ht="15.75" customHeight="1">
      <c r="A4" s="1"/>
      <c r="B4" s="8"/>
      <c r="C4" s="16"/>
      <c r="D4" s="10"/>
      <c r="E4" s="11" t="s">
        <v>2</v>
      </c>
      <c r="F4" s="12"/>
      <c r="G4" s="13"/>
      <c r="H4" s="14"/>
      <c r="I4" s="15"/>
      <c r="J4" s="1"/>
    </row>
    <row r="5" ht="15.75" customHeight="1">
      <c r="A5" s="1"/>
      <c r="B5" s="8"/>
      <c r="C5" s="17"/>
      <c r="D5" s="10"/>
      <c r="E5" s="11" t="s">
        <v>3</v>
      </c>
      <c r="F5" s="12"/>
      <c r="G5" s="18">
        <v>0.02376</v>
      </c>
      <c r="H5" s="14"/>
      <c r="I5" s="19"/>
      <c r="J5" s="1"/>
    </row>
    <row r="6" ht="15.75" customHeight="1">
      <c r="A6" s="1"/>
      <c r="B6" s="8"/>
      <c r="C6" s="17"/>
      <c r="D6" s="10"/>
      <c r="E6" s="11" t="s">
        <v>4</v>
      </c>
      <c r="F6" s="12"/>
      <c r="G6" s="20"/>
      <c r="H6" s="14"/>
      <c r="I6" s="21"/>
      <c r="J6" s="1"/>
    </row>
    <row r="7" ht="15.75" customHeight="1">
      <c r="A7" s="1"/>
      <c r="B7" s="8"/>
      <c r="C7" s="1"/>
      <c r="D7" s="10"/>
      <c r="E7" s="11" t="s">
        <v>5</v>
      </c>
      <c r="F7" s="12"/>
      <c r="G7" s="20"/>
      <c r="H7" s="14"/>
      <c r="I7" s="21"/>
      <c r="J7" s="1"/>
    </row>
    <row r="8" ht="15.75" customHeight="1">
      <c r="A8" s="1"/>
      <c r="B8" s="8"/>
      <c r="D8" s="10"/>
      <c r="E8" s="22" t="s">
        <v>6</v>
      </c>
      <c r="F8" s="12"/>
      <c r="G8" s="23">
        <f>IF(OR(ISBLANK(G6),ISBLANK(G7))=TRUE,0,(G7-G6)/7)</f>
        <v>0</v>
      </c>
      <c r="H8" s="24"/>
      <c r="I8" s="25"/>
      <c r="J8" s="1"/>
    </row>
    <row r="9" ht="15.75" customHeight="1">
      <c r="A9" s="1"/>
      <c r="B9" s="8"/>
      <c r="C9" s="26" t="s">
        <v>7</v>
      </c>
      <c r="D9" s="10"/>
      <c r="E9" s="27"/>
      <c r="F9" s="27"/>
      <c r="G9" s="28"/>
      <c r="H9" s="28"/>
      <c r="I9" s="25"/>
      <c r="J9" s="1"/>
    </row>
    <row r="10" ht="54.75" customHeight="1">
      <c r="A10" s="1"/>
      <c r="B10" s="8"/>
      <c r="C10" s="29" t="s">
        <v>8</v>
      </c>
      <c r="I10" s="30"/>
      <c r="J10" s="1"/>
    </row>
    <row r="11" ht="54.75" customHeight="1">
      <c r="A11" s="1"/>
      <c r="B11" s="8"/>
      <c r="I11" s="30"/>
      <c r="J11" s="1"/>
    </row>
    <row r="12" ht="9.75" customHeight="1">
      <c r="A12" s="1"/>
      <c r="B12" s="8"/>
      <c r="C12" s="1"/>
      <c r="D12" s="1"/>
      <c r="E12" s="31"/>
      <c r="F12" s="1"/>
      <c r="G12" s="1"/>
      <c r="H12" s="1"/>
      <c r="I12" s="32"/>
      <c r="J12" s="1"/>
    </row>
    <row r="13" ht="13.5" customHeight="1">
      <c r="A13" s="1"/>
      <c r="B13" s="8"/>
      <c r="C13" s="1"/>
      <c r="D13" s="1"/>
      <c r="E13" s="31" t="s">
        <v>9</v>
      </c>
      <c r="F13" s="31" t="s">
        <v>10</v>
      </c>
      <c r="G13" s="31" t="s">
        <v>11</v>
      </c>
      <c r="H13" s="31" t="s">
        <v>12</v>
      </c>
      <c r="I13" s="32"/>
      <c r="J13" s="1"/>
    </row>
    <row r="14" ht="7.5" customHeight="1">
      <c r="A14" s="1"/>
      <c r="B14" s="8"/>
      <c r="C14" s="1"/>
      <c r="D14" s="1"/>
      <c r="E14" s="31"/>
      <c r="F14" s="1"/>
      <c r="G14" s="1"/>
      <c r="H14" s="1"/>
      <c r="I14" s="32"/>
      <c r="J14" s="1"/>
    </row>
    <row r="15">
      <c r="A15" s="1"/>
      <c r="B15" s="8"/>
      <c r="C15" s="33" t="s">
        <v>13</v>
      </c>
      <c r="D15" s="34"/>
      <c r="E15" s="35" t="s">
        <v>14</v>
      </c>
      <c r="F15" s="35"/>
      <c r="G15" s="35"/>
      <c r="H15" s="35"/>
      <c r="I15" s="36"/>
      <c r="J15" s="1"/>
    </row>
    <row r="16">
      <c r="A16" s="1"/>
      <c r="B16" s="8"/>
      <c r="C16" s="37" t="s">
        <v>15</v>
      </c>
      <c r="E16" s="38"/>
      <c r="F16" s="38"/>
      <c r="G16" s="38"/>
      <c r="H16" s="39"/>
      <c r="I16" s="40"/>
      <c r="J16" s="1"/>
    </row>
    <row r="17">
      <c r="A17" s="1"/>
      <c r="B17" s="8"/>
      <c r="C17" s="41" t="s">
        <v>16</v>
      </c>
      <c r="D17" s="42"/>
      <c r="E17" s="43">
        <v>29.04</v>
      </c>
      <c r="F17" s="43"/>
      <c r="G17" s="43"/>
      <c r="H17" s="44"/>
      <c r="I17" s="45"/>
      <c r="J17" s="1"/>
    </row>
    <row r="18">
      <c r="A18" s="1"/>
      <c r="B18" s="8"/>
      <c r="C18" s="37"/>
      <c r="D18" s="46"/>
      <c r="E18" s="47"/>
      <c r="F18" s="47"/>
      <c r="G18" s="47"/>
      <c r="H18" s="48"/>
      <c r="I18" s="49"/>
      <c r="J18" s="1"/>
    </row>
    <row r="19">
      <c r="A19" s="1"/>
      <c r="B19" s="8"/>
      <c r="C19" s="50" t="s">
        <v>17</v>
      </c>
      <c r="D19" s="34"/>
      <c r="E19" s="51">
        <f>IFERROR(VLOOKUP(E15,DoNotDelete!$A$4:$H$8,8,FALSE),"")</f>
        <v>33</v>
      </c>
      <c r="F19" s="51" t="str">
        <f>IFERROR(VLOOKUP(F15,DoNotDelete!$A$4:$H$8,8,FALSE),"")</f>
        <v/>
      </c>
      <c r="G19" s="51" t="str">
        <f>IFERROR(VLOOKUP(G15,DoNotDelete!$A$4:$H$8,8,FALSE),"")</f>
        <v/>
      </c>
      <c r="H19" s="51" t="str">
        <f>IFERROR(VLOOKUP(H15,DoNotDelete!$A$4:$H$8,8,FALSE),"")</f>
        <v/>
      </c>
      <c r="I19" s="52"/>
      <c r="J19" s="1"/>
    </row>
    <row r="20">
      <c r="A20" s="1"/>
      <c r="B20" s="8"/>
      <c r="C20" s="53" t="s">
        <v>18</v>
      </c>
      <c r="D20" s="54"/>
      <c r="E20" s="55">
        <f t="shared" ref="E20:H20" si="1">IF(E17&lt;=0,0,(E19-E33))</f>
        <v>0.01</v>
      </c>
      <c r="F20" s="55">
        <f t="shared" si="1"/>
        <v>0</v>
      </c>
      <c r="G20" s="55">
        <f t="shared" si="1"/>
        <v>0</v>
      </c>
      <c r="H20" s="56">
        <f t="shared" si="1"/>
        <v>0</v>
      </c>
      <c r="I20" s="57"/>
      <c r="J20" s="1"/>
    </row>
    <row r="21" ht="15.75" customHeight="1">
      <c r="A21" s="1"/>
      <c r="B21" s="8"/>
      <c r="C21" s="58" t="s">
        <v>19</v>
      </c>
      <c r="D21" s="42"/>
      <c r="E21" s="59">
        <f t="shared" ref="E21:H21" si="2">+E16*4</f>
        <v>0</v>
      </c>
      <c r="F21" s="59">
        <f t="shared" si="2"/>
        <v>0</v>
      </c>
      <c r="G21" s="59">
        <f t="shared" si="2"/>
        <v>0</v>
      </c>
      <c r="H21" s="60">
        <f t="shared" si="2"/>
        <v>0</v>
      </c>
      <c r="I21" s="61"/>
      <c r="J21" s="1"/>
    </row>
    <row r="22" ht="15.75" customHeight="1">
      <c r="A22" s="1"/>
      <c r="B22" s="8"/>
      <c r="C22" s="62"/>
      <c r="D22" s="62"/>
      <c r="E22" s="63"/>
      <c r="F22" s="63"/>
      <c r="G22" s="63"/>
      <c r="H22" s="63"/>
      <c r="I22" s="64"/>
      <c r="J22" s="1"/>
    </row>
    <row r="23" ht="15.75" customHeight="1">
      <c r="A23" s="1"/>
      <c r="B23" s="8"/>
      <c r="C23" s="50" t="s">
        <v>20</v>
      </c>
      <c r="D23" s="34"/>
      <c r="E23" s="65">
        <f t="shared" ref="E23:H23" si="3">E17</f>
        <v>29.04</v>
      </c>
      <c r="F23" s="65" t="str">
        <f t="shared" si="3"/>
        <v/>
      </c>
      <c r="G23" s="65" t="str">
        <f t="shared" si="3"/>
        <v/>
      </c>
      <c r="H23" s="66" t="str">
        <f t="shared" si="3"/>
        <v/>
      </c>
      <c r="I23" s="67"/>
      <c r="J23" s="1"/>
    </row>
    <row r="24" ht="15.75" customHeight="1">
      <c r="A24" s="1"/>
      <c r="B24" s="8"/>
      <c r="C24" s="68"/>
      <c r="H24" s="69"/>
      <c r="I24" s="70"/>
      <c r="J24" s="1"/>
    </row>
    <row r="25" ht="15.75" customHeight="1">
      <c r="A25" s="1"/>
      <c r="B25" s="8"/>
      <c r="C25" s="50" t="s">
        <v>21</v>
      </c>
      <c r="D25" s="34"/>
      <c r="E25" s="71"/>
      <c r="F25" s="34"/>
      <c r="G25" s="34"/>
      <c r="H25" s="72"/>
      <c r="I25" s="73"/>
      <c r="J25" s="1"/>
    </row>
    <row r="26" ht="15.75" customHeight="1">
      <c r="A26" s="1"/>
      <c r="B26" s="8"/>
      <c r="C26" s="74" t="s">
        <v>22</v>
      </c>
      <c r="D26" s="75">
        <v>0.062</v>
      </c>
      <c r="E26" s="76">
        <f t="shared" ref="E26:H26" si="4">E23*$D$26</f>
        <v>1.80048</v>
      </c>
      <c r="F26" s="76">
        <f t="shared" si="4"/>
        <v>0</v>
      </c>
      <c r="G26" s="76">
        <f t="shared" si="4"/>
        <v>0</v>
      </c>
      <c r="H26" s="77">
        <f t="shared" si="4"/>
        <v>0</v>
      </c>
      <c r="I26" s="78"/>
      <c r="J26" s="1"/>
    </row>
    <row r="27" ht="15.75" customHeight="1">
      <c r="A27" s="1"/>
      <c r="B27" s="8"/>
      <c r="C27" s="74" t="s">
        <v>23</v>
      </c>
      <c r="D27" s="75">
        <v>0.0145</v>
      </c>
      <c r="E27" s="76">
        <f t="shared" ref="E27:H27" si="5">E23*$D$27</f>
        <v>0.42108</v>
      </c>
      <c r="F27" s="76">
        <f t="shared" si="5"/>
        <v>0</v>
      </c>
      <c r="G27" s="76">
        <f t="shared" si="5"/>
        <v>0</v>
      </c>
      <c r="H27" s="77">
        <f t="shared" si="5"/>
        <v>0</v>
      </c>
      <c r="I27" s="78"/>
      <c r="J27" s="1"/>
    </row>
    <row r="28" ht="15.75" customHeight="1">
      <c r="A28" s="1"/>
      <c r="B28" s="8"/>
      <c r="C28" s="74" t="s">
        <v>24</v>
      </c>
      <c r="D28" s="79">
        <f>G5</f>
        <v>0.02376</v>
      </c>
      <c r="E28" s="76">
        <f t="shared" ref="E28:H28" si="6">E23*$D$28</f>
        <v>0.6899904</v>
      </c>
      <c r="F28" s="76">
        <f t="shared" si="6"/>
        <v>0</v>
      </c>
      <c r="G28" s="76">
        <f t="shared" si="6"/>
        <v>0</v>
      </c>
      <c r="H28" s="77">
        <f t="shared" si="6"/>
        <v>0</v>
      </c>
      <c r="I28" s="78"/>
      <c r="J28" s="1"/>
    </row>
    <row r="29" ht="15.75" customHeight="1">
      <c r="A29" s="1"/>
      <c r="B29" s="8"/>
      <c r="C29" s="74" t="s">
        <v>25</v>
      </c>
      <c r="D29" s="75">
        <v>0.006</v>
      </c>
      <c r="E29" s="76">
        <f t="shared" ref="E29:H29" si="7">E23*$D$29</f>
        <v>0.17424</v>
      </c>
      <c r="F29" s="76">
        <f t="shared" si="7"/>
        <v>0</v>
      </c>
      <c r="G29" s="76">
        <f t="shared" si="7"/>
        <v>0</v>
      </c>
      <c r="H29" s="77">
        <f t="shared" si="7"/>
        <v>0</v>
      </c>
      <c r="I29" s="78"/>
      <c r="J29" s="1"/>
    </row>
    <row r="30" ht="15.75" customHeight="1">
      <c r="A30" s="1"/>
      <c r="B30" s="8"/>
      <c r="C30" s="80" t="s">
        <v>26</v>
      </c>
      <c r="D30" s="81">
        <v>0.0299</v>
      </c>
      <c r="E30" s="82">
        <f t="shared" ref="E30:H30" si="8">E23*$D$30</f>
        <v>0.868296</v>
      </c>
      <c r="F30" s="82">
        <f t="shared" si="8"/>
        <v>0</v>
      </c>
      <c r="G30" s="82">
        <f t="shared" si="8"/>
        <v>0</v>
      </c>
      <c r="H30" s="83">
        <f t="shared" si="8"/>
        <v>0</v>
      </c>
      <c r="I30" s="78"/>
      <c r="J30" s="1"/>
    </row>
    <row r="31" ht="5.25" customHeight="1">
      <c r="A31" s="1"/>
      <c r="B31" s="8"/>
      <c r="C31" s="84"/>
      <c r="D31" s="84"/>
      <c r="E31" s="84"/>
      <c r="F31" s="84"/>
      <c r="G31" s="84"/>
      <c r="H31" s="84"/>
      <c r="I31" s="85"/>
      <c r="J31" s="1"/>
    </row>
    <row r="32" ht="15.75" customHeight="1">
      <c r="A32" s="1"/>
      <c r="B32" s="8"/>
      <c r="C32" s="86" t="s">
        <v>27</v>
      </c>
      <c r="D32" s="87">
        <f>SUM(D26:D30)</f>
        <v>0.13616</v>
      </c>
      <c r="E32" s="65">
        <f t="shared" ref="E32:H32" si="9">ROUND(E23*$D$32,2)</f>
        <v>3.95</v>
      </c>
      <c r="F32" s="65">
        <f t="shared" si="9"/>
        <v>0</v>
      </c>
      <c r="G32" s="65">
        <f t="shared" si="9"/>
        <v>0</v>
      </c>
      <c r="H32" s="65">
        <f t="shared" si="9"/>
        <v>0</v>
      </c>
      <c r="I32" s="78"/>
      <c r="J32" s="1"/>
    </row>
    <row r="33" ht="15.75" customHeight="1">
      <c r="A33" s="1"/>
      <c r="B33" s="8"/>
      <c r="C33" s="80" t="s">
        <v>28</v>
      </c>
      <c r="D33" s="88"/>
      <c r="E33" s="82">
        <f t="shared" ref="E33:H33" si="10">E17+E32</f>
        <v>32.99</v>
      </c>
      <c r="F33" s="82">
        <f t="shared" si="10"/>
        <v>0</v>
      </c>
      <c r="G33" s="82">
        <f t="shared" si="10"/>
        <v>0</v>
      </c>
      <c r="H33" s="83">
        <f t="shared" si="10"/>
        <v>0</v>
      </c>
      <c r="I33" s="78"/>
      <c r="J33" s="1"/>
    </row>
    <row r="34" ht="4.5" customHeight="1">
      <c r="A34" s="1"/>
      <c r="B34" s="8"/>
      <c r="C34" s="89"/>
      <c r="E34" s="84"/>
      <c r="F34" s="84"/>
      <c r="G34" s="84"/>
      <c r="H34" s="84"/>
      <c r="I34" s="85"/>
      <c r="J34" s="1"/>
    </row>
    <row r="35" ht="15.75" customHeight="1">
      <c r="A35" s="1"/>
      <c r="B35" s="8"/>
      <c r="C35" s="53" t="s">
        <v>29</v>
      </c>
      <c r="D35" s="90"/>
      <c r="E35" s="91">
        <f t="shared" ref="E35:H35" si="11">E33*E16</f>
        <v>0</v>
      </c>
      <c r="F35" s="91">
        <f t="shared" si="11"/>
        <v>0</v>
      </c>
      <c r="G35" s="91">
        <f t="shared" si="11"/>
        <v>0</v>
      </c>
      <c r="H35" s="92">
        <f t="shared" si="11"/>
        <v>0</v>
      </c>
      <c r="I35" s="78"/>
      <c r="J35" s="1"/>
    </row>
    <row r="36" ht="4.5" customHeight="1">
      <c r="A36" s="1"/>
      <c r="B36" s="8"/>
      <c r="C36" s="84"/>
      <c r="D36" s="84"/>
      <c r="E36" s="84"/>
      <c r="F36" s="84"/>
      <c r="G36" s="84"/>
      <c r="H36" s="84"/>
      <c r="I36" s="85"/>
      <c r="J36" s="1"/>
    </row>
    <row r="37" ht="15.75" customHeight="1">
      <c r="A37" s="1"/>
      <c r="B37" s="8"/>
      <c r="C37" s="93" t="s">
        <v>30</v>
      </c>
      <c r="D37" s="54"/>
      <c r="E37" s="94">
        <f>SUM(E35:H35)</f>
        <v>0</v>
      </c>
      <c r="F37" s="54"/>
      <c r="G37" s="54"/>
      <c r="H37" s="95"/>
      <c r="I37" s="96"/>
      <c r="J37" s="1"/>
    </row>
    <row r="38" ht="75.75" customHeight="1">
      <c r="A38" s="1"/>
      <c r="B38" s="8"/>
      <c r="C38" s="97" t="s">
        <v>31</v>
      </c>
      <c r="D38" s="34"/>
      <c r="E38" s="34"/>
      <c r="F38" s="34"/>
      <c r="G38" s="34"/>
      <c r="H38" s="34"/>
      <c r="I38" s="98"/>
      <c r="J38" s="1"/>
    </row>
    <row r="39" ht="3.0" customHeight="1">
      <c r="A39" s="1"/>
      <c r="B39" s="8"/>
      <c r="C39" s="1"/>
      <c r="D39" s="1"/>
      <c r="E39" s="1"/>
      <c r="F39" s="1"/>
      <c r="G39" s="1"/>
      <c r="H39" s="1"/>
      <c r="I39" s="32"/>
      <c r="J39" s="1"/>
    </row>
    <row r="40" ht="81.0" customHeight="1">
      <c r="A40" s="1"/>
      <c r="B40" s="8"/>
      <c r="C40" s="99" t="s">
        <v>32</v>
      </c>
      <c r="D40" s="100" t="s">
        <v>33</v>
      </c>
      <c r="E40" s="101"/>
      <c r="F40" s="101"/>
      <c r="G40" s="101"/>
      <c r="H40" s="14"/>
      <c r="I40" s="102"/>
      <c r="J40" s="1"/>
    </row>
    <row r="41" ht="26.25" customHeight="1">
      <c r="A41" s="1"/>
      <c r="B41" s="103"/>
      <c r="C41" s="104"/>
      <c r="D41" s="104"/>
      <c r="E41" s="104"/>
      <c r="F41" s="104"/>
      <c r="G41" s="104"/>
      <c r="H41" s="105" t="s">
        <v>34</v>
      </c>
      <c r="I41" s="106"/>
      <c r="J41" s="8"/>
    </row>
    <row r="42" ht="0.75" customHeight="1">
      <c r="A42" s="1"/>
      <c r="B42" s="103"/>
      <c r="C42" s="104"/>
      <c r="D42" s="104"/>
      <c r="E42" s="104"/>
      <c r="F42" s="104"/>
      <c r="G42" s="104"/>
      <c r="H42" s="104"/>
      <c r="I42" s="104"/>
      <c r="J42" s="1"/>
    </row>
    <row r="43" ht="6.0"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1">
    <mergeCell ref="G2:H2"/>
    <mergeCell ref="C3:C4"/>
    <mergeCell ref="E3:F3"/>
    <mergeCell ref="G3:H3"/>
    <mergeCell ref="E4:F4"/>
    <mergeCell ref="G4:H4"/>
    <mergeCell ref="G5:H5"/>
    <mergeCell ref="E5:F5"/>
    <mergeCell ref="E6:F6"/>
    <mergeCell ref="G6:H6"/>
    <mergeCell ref="E7:F7"/>
    <mergeCell ref="G7:H7"/>
    <mergeCell ref="E8:F8"/>
    <mergeCell ref="G8:H8"/>
    <mergeCell ref="C10:H11"/>
    <mergeCell ref="C15:D15"/>
    <mergeCell ref="C16:D16"/>
    <mergeCell ref="C17:D17"/>
    <mergeCell ref="C19:D19"/>
    <mergeCell ref="C20:D20"/>
    <mergeCell ref="C21:D21"/>
    <mergeCell ref="E37:H37"/>
    <mergeCell ref="C38:H38"/>
    <mergeCell ref="D40:H40"/>
    <mergeCell ref="C23:D23"/>
    <mergeCell ref="C24:H24"/>
    <mergeCell ref="C25:D25"/>
    <mergeCell ref="E25:H25"/>
    <mergeCell ref="C34:D34"/>
    <mergeCell ref="C35:D35"/>
    <mergeCell ref="C37:D37"/>
  </mergeCells>
  <conditionalFormatting sqref="E17:H17">
    <cfRule type="containsBlanks" dxfId="0" priority="1">
      <formula>LEN(TRIM(E17))=0</formula>
    </cfRule>
  </conditionalFormatting>
  <conditionalFormatting sqref="E17:H17">
    <cfRule type="cellIs" dxfId="1" priority="2" operator="lessThan">
      <formula>9.45</formula>
    </cfRule>
  </conditionalFormatting>
  <conditionalFormatting sqref="E20:I20">
    <cfRule type="cellIs" dxfId="2" priority="3" stopIfTrue="1" operator="lessThan">
      <formula>-0.0001</formula>
    </cfRule>
  </conditionalFormatting>
  <dataValidations>
    <dataValidation type="date" operator="greaterThanOrEqual" allowBlank="1" showInputMessage="1" showErrorMessage="1" prompt="Format:  mm/dd/yyyy_x000a__x000a_Example:  06/15/2012" sqref="G7 I7">
      <formula1>G6</formula1>
    </dataValidation>
    <dataValidation type="list" allowBlank="1" showInputMessage="1" showErrorMessage="1" prompt="Select a Service - Choose a service from the drop down menu." sqref="E15:H15">
      <formula1>DoNotDelete!$A$4:$A$8</formula1>
    </dataValidation>
    <dataValidation type="date" operator="greaterThanOrEqual" allowBlank="1" showInputMessage="1" showErrorMessage="1" prompt="Format:  mm/dd/yyyy_x000a__x000a_Example:  12/15/2011" sqref="G6 I6">
      <formula1>40544.0</formula1>
    </dataValidation>
  </dataValidations>
  <hyperlinks>
    <hyperlink r:id="rId1" ref="C40"/>
  </hyperlinks>
  <printOptions/>
  <pageMargins bottom="0.75" footer="0.0" header="0.0" left="0.7" right="0.7" top="0.75"/>
  <pageSetup scale="51" orientation="landscape"/>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57"/>
    <col customWidth="1" min="2" max="2" width="13.57"/>
    <col customWidth="1" min="3" max="3" width="21.71"/>
    <col customWidth="1" min="4" max="4" width="19.29"/>
    <col customWidth="1" min="5" max="5" width="20.43"/>
    <col customWidth="1" min="6" max="6" width="14.43"/>
    <col customWidth="1" min="7" max="7" width="9.71"/>
    <col customWidth="1" min="8" max="8" width="11.29"/>
    <col customWidth="1" min="9" max="26" width="8.71"/>
  </cols>
  <sheetData>
    <row r="1" ht="30.75" customHeight="1">
      <c r="A1" s="107" t="s">
        <v>35</v>
      </c>
      <c r="B1" s="107"/>
      <c r="C1" s="107"/>
      <c r="D1" s="108" t="s">
        <v>36</v>
      </c>
      <c r="E1" s="107"/>
      <c r="F1" s="109"/>
    </row>
    <row r="2" ht="30.75" customHeight="1">
      <c r="A2" s="110" t="s">
        <v>37</v>
      </c>
      <c r="B2" s="110"/>
      <c r="C2" s="111" t="s">
        <v>36</v>
      </c>
      <c r="D2" s="1"/>
      <c r="E2" s="110" t="s">
        <v>36</v>
      </c>
      <c r="F2" s="1"/>
    </row>
    <row r="3" ht="30.75" customHeight="1">
      <c r="A3" s="112" t="s">
        <v>38</v>
      </c>
      <c r="B3" s="113" t="s">
        <v>39</v>
      </c>
      <c r="C3" s="113" t="s">
        <v>40</v>
      </c>
      <c r="D3" s="113" t="s">
        <v>41</v>
      </c>
      <c r="E3" s="113" t="s">
        <v>42</v>
      </c>
      <c r="F3" s="113" t="s">
        <v>43</v>
      </c>
      <c r="G3" s="113" t="s">
        <v>44</v>
      </c>
      <c r="H3" s="113" t="s">
        <v>45</v>
      </c>
    </row>
    <row r="4" ht="30.75" customHeight="1">
      <c r="A4" s="114" t="s">
        <v>14</v>
      </c>
      <c r="B4" s="115" t="s">
        <v>46</v>
      </c>
      <c r="C4" s="115" t="s">
        <v>47</v>
      </c>
      <c r="D4" s="115" t="s">
        <v>48</v>
      </c>
      <c r="E4" s="115" t="s">
        <v>49</v>
      </c>
      <c r="F4" s="116">
        <v>8.25</v>
      </c>
      <c r="G4" s="117">
        <f t="shared" ref="G4:G8" si="1">F4*4</f>
        <v>33</v>
      </c>
      <c r="H4" s="118">
        <v>33.0</v>
      </c>
    </row>
    <row r="5" ht="30.75" customHeight="1">
      <c r="A5" s="119" t="s">
        <v>50</v>
      </c>
      <c r="B5" s="120" t="s">
        <v>46</v>
      </c>
      <c r="C5" s="120" t="s">
        <v>51</v>
      </c>
      <c r="D5" s="120" t="s">
        <v>48</v>
      </c>
      <c r="E5" s="120" t="s">
        <v>49</v>
      </c>
      <c r="F5" s="116">
        <v>9.19</v>
      </c>
      <c r="G5" s="117">
        <f t="shared" si="1"/>
        <v>36.76</v>
      </c>
      <c r="H5" s="118">
        <v>36.76</v>
      </c>
    </row>
    <row r="6" ht="30.75" customHeight="1">
      <c r="A6" s="119" t="s">
        <v>52</v>
      </c>
      <c r="B6" s="120" t="s">
        <v>53</v>
      </c>
      <c r="C6" s="120" t="s">
        <v>47</v>
      </c>
      <c r="D6" s="115" t="s">
        <v>48</v>
      </c>
      <c r="E6" s="115" t="s">
        <v>49</v>
      </c>
      <c r="F6" s="116">
        <v>8.25</v>
      </c>
      <c r="G6" s="117">
        <f t="shared" si="1"/>
        <v>33</v>
      </c>
      <c r="H6" s="118">
        <v>33.0</v>
      </c>
    </row>
    <row r="7" ht="30.75" customHeight="1">
      <c r="A7" s="114" t="s">
        <v>54</v>
      </c>
      <c r="B7" s="120" t="s">
        <v>55</v>
      </c>
      <c r="C7" s="120" t="s">
        <v>47</v>
      </c>
      <c r="D7" s="120" t="s">
        <v>48</v>
      </c>
      <c r="E7" s="120" t="s">
        <v>49</v>
      </c>
      <c r="F7" s="121">
        <v>13.6</v>
      </c>
      <c r="G7" s="117">
        <f t="shared" si="1"/>
        <v>54.4</v>
      </c>
      <c r="H7" s="118">
        <v>54.4</v>
      </c>
    </row>
    <row r="8" ht="30.75" customHeight="1">
      <c r="A8" s="122" t="s">
        <v>56</v>
      </c>
      <c r="B8" s="115" t="s">
        <v>46</v>
      </c>
      <c r="C8" s="115" t="s">
        <v>57</v>
      </c>
      <c r="D8" s="115" t="s">
        <v>58</v>
      </c>
      <c r="E8" s="120" t="s">
        <v>49</v>
      </c>
      <c r="F8" s="116">
        <v>8.25</v>
      </c>
      <c r="G8" s="117">
        <f t="shared" si="1"/>
        <v>33</v>
      </c>
      <c r="H8" s="118">
        <v>33.0</v>
      </c>
    </row>
    <row r="9" ht="30.75" customHeight="1"/>
    <row r="10" ht="30.75" customHeight="1"/>
    <row r="11" ht="30.75" customHeight="1"/>
    <row r="12" ht="30.75" customHeight="1"/>
    <row r="13" ht="30.75" customHeight="1"/>
    <row r="14" ht="30.75" customHeight="1"/>
    <row r="15" ht="30.75" customHeight="1"/>
    <row r="16" ht="30.75" customHeight="1"/>
    <row r="17" ht="30.75" customHeight="1"/>
    <row r="18" ht="30.75" customHeight="1"/>
    <row r="19" ht="30.75" customHeight="1"/>
    <row r="20" ht="30.75" customHeight="1"/>
    <row r="21" ht="30.75" customHeight="1"/>
    <row r="22" ht="30.75" customHeight="1"/>
    <row r="23" ht="30.75" customHeight="1"/>
    <row r="24" ht="30.75" customHeight="1"/>
    <row r="25" ht="30.75" customHeight="1"/>
    <row r="26" ht="30.75" customHeight="1"/>
    <row r="27" ht="30.75" customHeight="1"/>
    <row r="28" ht="30.75" customHeight="1"/>
    <row r="29" ht="30.75" customHeight="1"/>
    <row r="30" ht="30.75" customHeight="1"/>
    <row r="31" ht="30.75" customHeight="1"/>
    <row r="32" ht="30.75" customHeight="1"/>
    <row r="33" ht="30.75" customHeight="1"/>
    <row r="34" ht="30.75" customHeight="1"/>
    <row r="35" ht="30.75" customHeight="1"/>
    <row r="36" ht="30.75" customHeight="1"/>
    <row r="37" ht="30.75" customHeight="1"/>
    <row r="38" ht="30.75" customHeight="1"/>
    <row r="39" ht="30.75" customHeight="1"/>
    <row r="40" ht="30.75" customHeight="1"/>
    <row r="41" ht="30.75" customHeight="1"/>
    <row r="42" ht="30.75" customHeight="1"/>
    <row r="43" ht="30.75" customHeight="1"/>
    <row r="44" ht="30.75" customHeight="1"/>
    <row r="45" ht="30.75" customHeight="1"/>
    <row r="46" ht="30.75" customHeight="1"/>
    <row r="47" ht="30.75" customHeight="1"/>
    <row r="48" ht="30.75" customHeight="1"/>
    <row r="49" ht="30.75" customHeight="1"/>
    <row r="50" ht="30.75" customHeight="1"/>
    <row r="51" ht="30.75" customHeight="1"/>
    <row r="52" ht="30.75" customHeight="1"/>
    <row r="53" ht="30.75" customHeight="1"/>
    <row r="54" ht="30.75" customHeight="1"/>
    <row r="55" ht="30.75" customHeight="1"/>
    <row r="56" ht="30.75" customHeight="1"/>
    <row r="57" ht="30.75" customHeight="1"/>
    <row r="58" ht="30.75" customHeight="1"/>
    <row r="59" ht="30.75" customHeight="1"/>
    <row r="60" ht="30.75" customHeight="1"/>
    <row r="61" ht="30.75" customHeight="1"/>
    <row r="62" ht="30.75" customHeight="1"/>
    <row r="63" ht="30.75" customHeight="1"/>
    <row r="64" ht="30.75" customHeight="1"/>
    <row r="65" ht="30.75" customHeight="1"/>
    <row r="66" ht="30.75" customHeight="1"/>
    <row r="67" ht="30.75" customHeight="1"/>
    <row r="68" ht="30.75" customHeight="1"/>
    <row r="69" ht="30.75" customHeight="1"/>
    <row r="70" ht="30.75" customHeight="1"/>
    <row r="71" ht="30.75" customHeight="1"/>
    <row r="72" ht="30.75" customHeight="1"/>
    <row r="73" ht="30.75" customHeight="1"/>
    <row r="74" ht="30.75" customHeight="1"/>
    <row r="75" ht="30.75" customHeight="1"/>
    <row r="76" ht="30.75" customHeight="1"/>
    <row r="77" ht="30.75" customHeight="1"/>
    <row r="78" ht="30.75" customHeight="1"/>
    <row r="79" ht="30.75" customHeight="1"/>
    <row r="80" ht="30.75" customHeight="1"/>
    <row r="81" ht="30.75" customHeight="1"/>
    <row r="82" ht="30.75" customHeight="1"/>
    <row r="83" ht="30.75" customHeight="1"/>
    <row r="84" ht="30.75" customHeight="1"/>
    <row r="85" ht="30.75" customHeight="1"/>
    <row r="86" ht="30.75" customHeight="1"/>
    <row r="87" ht="30.75" customHeight="1"/>
    <row r="88" ht="30.75" customHeight="1"/>
    <row r="89" ht="30.75" customHeight="1"/>
    <row r="90" ht="30.75" customHeight="1"/>
    <row r="91" ht="30.75" customHeight="1"/>
    <row r="92" ht="30.75" customHeight="1"/>
    <row r="93" ht="30.75" customHeight="1"/>
    <row r="94" ht="30.75" customHeight="1"/>
    <row r="95" ht="30.75" customHeight="1"/>
    <row r="96" ht="30.75" customHeight="1"/>
    <row r="97" ht="30.75" customHeight="1"/>
    <row r="98" ht="30.75" customHeight="1"/>
    <row r="99" ht="30.75" customHeight="1"/>
    <row r="100" ht="30.75" customHeight="1"/>
    <row r="101" ht="30.75" customHeight="1"/>
    <row r="102" ht="30.75" customHeight="1"/>
    <row r="103" ht="30.75" customHeight="1"/>
    <row r="104" ht="30.75" customHeight="1"/>
    <row r="105" ht="30.75" customHeight="1"/>
    <row r="106" ht="30.75" customHeight="1"/>
    <row r="107" ht="30.75" customHeight="1"/>
    <row r="108" ht="30.75" customHeight="1"/>
    <row r="109" ht="30.75" customHeight="1"/>
    <row r="110" ht="30.75" customHeight="1"/>
    <row r="111" ht="30.75" customHeight="1"/>
    <row r="112" ht="30.75" customHeight="1"/>
    <row r="113" ht="30.75" customHeight="1"/>
    <row r="114" ht="30.75" customHeight="1"/>
    <row r="115" ht="30.75" customHeight="1"/>
    <row r="116" ht="30.75" customHeight="1"/>
    <row r="117" ht="30.75" customHeight="1"/>
    <row r="118" ht="30.75" customHeight="1"/>
    <row r="119" ht="30.75" customHeight="1"/>
    <row r="120" ht="30.75" customHeight="1"/>
    <row r="121" ht="30.75" customHeight="1"/>
    <row r="122" ht="30.75" customHeight="1"/>
    <row r="123" ht="30.75" customHeight="1"/>
    <row r="124" ht="30.75" customHeight="1"/>
    <row r="125" ht="30.75" customHeight="1"/>
    <row r="126" ht="30.75" customHeight="1"/>
    <row r="127" ht="30.75" customHeight="1"/>
    <row r="128" ht="30.75" customHeight="1"/>
    <row r="129" ht="30.75" customHeight="1"/>
    <row r="130" ht="30.75" customHeight="1"/>
    <row r="131" ht="30.75" customHeight="1"/>
    <row r="132" ht="30.75" customHeight="1"/>
    <row r="133" ht="30.75" customHeight="1"/>
    <row r="134" ht="30.75" customHeight="1"/>
    <row r="135" ht="30.75" customHeight="1"/>
    <row r="136" ht="30.75" customHeight="1"/>
    <row r="137" ht="30.75" customHeight="1"/>
    <row r="138" ht="30.75" customHeight="1"/>
    <row r="139" ht="30.75" customHeight="1"/>
    <row r="140" ht="30.75" customHeight="1"/>
    <row r="141" ht="30.75" customHeight="1"/>
    <row r="142" ht="30.75" customHeight="1"/>
    <row r="143" ht="30.75" customHeight="1"/>
    <row r="144" ht="30.75" customHeight="1"/>
    <row r="145" ht="30.75" customHeight="1"/>
    <row r="146" ht="30.75" customHeight="1"/>
    <row r="147" ht="30.75" customHeight="1"/>
    <row r="148" ht="30.75" customHeight="1"/>
    <row r="149" ht="30.75" customHeight="1"/>
    <row r="150" ht="30.75" customHeight="1"/>
    <row r="151" ht="30.75" customHeight="1"/>
    <row r="152" ht="30.75" customHeight="1"/>
    <row r="153" ht="30.75" customHeight="1"/>
    <row r="154" ht="30.75" customHeight="1"/>
    <row r="155" ht="30.75" customHeight="1"/>
    <row r="156" ht="30.75" customHeight="1"/>
    <row r="157" ht="30.75" customHeight="1"/>
    <row r="158" ht="30.75" customHeight="1"/>
    <row r="159" ht="30.75" customHeight="1"/>
    <row r="160" ht="30.75" customHeight="1"/>
    <row r="161" ht="30.75" customHeight="1"/>
    <row r="162" ht="30.75" customHeight="1"/>
    <row r="163" ht="30.75" customHeight="1"/>
    <row r="164" ht="30.75" customHeight="1"/>
    <row r="165" ht="30.75" customHeight="1"/>
    <row r="166" ht="30.75" customHeight="1"/>
    <row r="167" ht="30.75" customHeight="1"/>
    <row r="168" ht="30.75" customHeight="1"/>
    <row r="169" ht="30.75" customHeight="1"/>
    <row r="170" ht="30.75" customHeight="1"/>
    <row r="171" ht="30.75" customHeight="1"/>
    <row r="172" ht="30.75" customHeight="1"/>
    <row r="173" ht="30.75" customHeight="1"/>
    <row r="174" ht="30.75" customHeight="1"/>
    <row r="175" ht="30.75" customHeight="1"/>
    <row r="176" ht="30.75" customHeight="1"/>
    <row r="177" ht="30.75" customHeight="1"/>
    <row r="178" ht="30.75" customHeight="1"/>
    <row r="179" ht="30.75" customHeight="1"/>
    <row r="180" ht="30.75" customHeight="1"/>
    <row r="181" ht="30.75" customHeight="1"/>
    <row r="182" ht="30.75" customHeight="1"/>
    <row r="183" ht="30.75" customHeight="1"/>
    <row r="184" ht="30.75" customHeight="1"/>
    <row r="185" ht="30.75" customHeight="1"/>
    <row r="186" ht="30.75" customHeight="1"/>
    <row r="187" ht="30.75" customHeight="1"/>
    <row r="188" ht="30.75" customHeight="1"/>
    <row r="189" ht="30.75" customHeight="1"/>
    <row r="190" ht="30.75" customHeight="1"/>
    <row r="191" ht="30.75" customHeight="1"/>
    <row r="192" ht="30.75" customHeight="1"/>
    <row r="193" ht="30.75" customHeight="1"/>
    <row r="194" ht="30.75" customHeight="1"/>
    <row r="195" ht="30.75" customHeight="1"/>
    <row r="196" ht="30.75" customHeight="1"/>
    <row r="197" ht="30.75" customHeight="1"/>
    <row r="198" ht="30.75" customHeight="1"/>
    <row r="199" ht="30.75" customHeight="1"/>
    <row r="200" ht="30.75" customHeight="1"/>
    <row r="201" ht="30.75" customHeight="1"/>
    <row r="202" ht="30.75" customHeight="1"/>
    <row r="203" ht="30.75" customHeight="1"/>
    <row r="204" ht="30.75" customHeight="1"/>
    <row r="205" ht="30.75" customHeight="1"/>
    <row r="206" ht="30.75" customHeight="1"/>
    <row r="207" ht="30.75" customHeight="1"/>
    <row r="208" ht="30.75" customHeight="1"/>
    <row r="209" ht="30.75" customHeight="1"/>
    <row r="210" ht="30.75" customHeight="1"/>
    <row r="211" ht="30.75" customHeight="1"/>
    <row r="212" ht="30.75" customHeight="1"/>
    <row r="213" ht="30.75" customHeight="1"/>
    <row r="214" ht="30.75" customHeight="1"/>
    <row r="215" ht="30.75" customHeight="1"/>
    <row r="216" ht="30.75" customHeight="1"/>
    <row r="217" ht="30.75" customHeight="1"/>
    <row r="218" ht="30.75" customHeight="1"/>
    <row r="219" ht="30.75" customHeight="1"/>
    <row r="220" ht="30.75" customHeight="1"/>
    <row r="221" ht="30.75" customHeight="1"/>
    <row r="222" ht="30.75" customHeight="1"/>
    <row r="223" ht="30.75" customHeight="1"/>
    <row r="224" ht="30.75" customHeight="1"/>
    <row r="225" ht="30.75" customHeight="1"/>
    <row r="226" ht="30.75" customHeight="1"/>
    <row r="227" ht="30.75" customHeight="1"/>
    <row r="228" ht="30.75" customHeight="1"/>
    <row r="229" ht="30.75" customHeight="1"/>
    <row r="230" ht="30.75" customHeight="1"/>
    <row r="231" ht="30.75" customHeight="1"/>
    <row r="232" ht="30.75" customHeight="1"/>
    <row r="233" ht="30.75" customHeight="1"/>
    <row r="234" ht="30.75" customHeight="1"/>
    <row r="235" ht="30.75" customHeight="1"/>
    <row r="236" ht="30.75" customHeight="1"/>
    <row r="237" ht="30.75" customHeight="1"/>
    <row r="238" ht="30.75" customHeight="1"/>
    <row r="239" ht="30.75" customHeight="1"/>
    <row r="240" ht="30.75" customHeight="1"/>
    <row r="241" ht="30.75" customHeight="1"/>
    <row r="242" ht="30.75" customHeight="1"/>
    <row r="243" ht="30.75" customHeight="1"/>
    <row r="244" ht="30.75" customHeight="1"/>
    <row r="245" ht="30.75" customHeight="1"/>
    <row r="246" ht="30.75" customHeight="1"/>
    <row r="247" ht="30.75" customHeight="1"/>
    <row r="248" ht="30.75" customHeight="1"/>
    <row r="249" ht="30.75" customHeight="1"/>
    <row r="250" ht="30.75" customHeight="1"/>
    <row r="251" ht="30.75" customHeight="1"/>
    <row r="252" ht="30.75" customHeight="1"/>
    <row r="253" ht="30.75" customHeight="1"/>
    <row r="254" ht="30.75" customHeight="1"/>
    <row r="255" ht="30.75" customHeight="1"/>
    <row r="256" ht="30.75" customHeight="1"/>
    <row r="257" ht="30.75" customHeight="1"/>
    <row r="258" ht="30.75" customHeight="1"/>
    <row r="259" ht="30.75" customHeight="1"/>
    <row r="260" ht="30.75" customHeight="1"/>
    <row r="261" ht="30.75" customHeight="1"/>
    <row r="262" ht="30.75" customHeight="1"/>
    <row r="263" ht="30.75" customHeight="1"/>
    <row r="264" ht="30.75" customHeight="1"/>
    <row r="265" ht="30.75" customHeight="1"/>
    <row r="266" ht="30.75" customHeight="1"/>
    <row r="267" ht="30.75" customHeight="1"/>
    <row r="268" ht="30.75" customHeight="1"/>
    <row r="269" ht="30.75" customHeight="1"/>
    <row r="270" ht="30.75" customHeight="1"/>
    <row r="271" ht="30.75" customHeight="1"/>
    <row r="272" ht="30.75" customHeight="1"/>
    <row r="273" ht="30.75" customHeight="1"/>
    <row r="274" ht="30.75" customHeight="1"/>
    <row r="275" ht="30.75" customHeight="1"/>
    <row r="276" ht="30.75" customHeight="1"/>
    <row r="277" ht="30.75" customHeight="1"/>
    <row r="278" ht="30.75" customHeight="1"/>
    <row r="279" ht="30.75" customHeight="1"/>
    <row r="280" ht="30.75" customHeight="1"/>
    <row r="281" ht="30.75" customHeight="1"/>
    <row r="282" ht="30.75" customHeight="1"/>
    <row r="283" ht="30.75" customHeight="1"/>
    <row r="284" ht="30.75" customHeight="1"/>
    <row r="285" ht="30.75" customHeight="1"/>
    <row r="286" ht="30.75" customHeight="1"/>
    <row r="287" ht="30.75" customHeight="1"/>
    <row r="288" ht="30.75" customHeight="1"/>
    <row r="289" ht="30.75" customHeight="1"/>
    <row r="290" ht="30.75" customHeight="1"/>
    <row r="291" ht="30.75" customHeight="1"/>
    <row r="292" ht="30.75" customHeight="1"/>
    <row r="293" ht="30.75" customHeight="1"/>
    <row r="294" ht="30.75" customHeight="1"/>
    <row r="295" ht="30.75" customHeight="1"/>
    <row r="296" ht="30.75" customHeight="1"/>
    <row r="297" ht="30.75" customHeight="1"/>
    <row r="298" ht="30.75" customHeight="1"/>
    <row r="299" ht="30.75" customHeight="1"/>
    <row r="300" ht="30.75" customHeight="1"/>
    <row r="301" ht="30.75" customHeight="1"/>
    <row r="302" ht="30.75" customHeight="1"/>
    <row r="303" ht="30.75" customHeight="1"/>
    <row r="304" ht="30.75" customHeight="1"/>
    <row r="305" ht="30.75" customHeight="1"/>
    <row r="306" ht="30.75" customHeight="1"/>
    <row r="307" ht="30.75" customHeight="1"/>
    <row r="308" ht="30.75" customHeight="1"/>
    <row r="309" ht="30.75" customHeight="1"/>
    <row r="310" ht="30.75" customHeight="1"/>
    <row r="311" ht="30.75" customHeight="1"/>
    <row r="312" ht="30.75" customHeight="1"/>
    <row r="313" ht="30.75" customHeight="1"/>
    <row r="314" ht="30.75" customHeight="1"/>
    <row r="315" ht="30.75" customHeight="1"/>
    <row r="316" ht="30.75" customHeight="1"/>
    <row r="317" ht="30.75" customHeight="1"/>
    <row r="318" ht="30.75" customHeight="1"/>
    <row r="319" ht="30.75" customHeight="1"/>
    <row r="320" ht="30.75" customHeight="1"/>
    <row r="321" ht="30.75" customHeight="1"/>
    <row r="322" ht="30.75" customHeight="1"/>
    <row r="323" ht="30.75" customHeight="1"/>
    <row r="324" ht="30.75" customHeight="1"/>
    <row r="325" ht="30.75" customHeight="1"/>
    <row r="326" ht="30.75" customHeight="1"/>
    <row r="327" ht="30.75" customHeight="1"/>
    <row r="328" ht="30.75" customHeight="1"/>
    <row r="329" ht="30.75" customHeight="1"/>
    <row r="330" ht="30.75" customHeight="1"/>
    <row r="331" ht="30.75" customHeight="1"/>
    <row r="332" ht="30.75" customHeight="1"/>
    <row r="333" ht="30.75" customHeight="1"/>
    <row r="334" ht="30.75" customHeight="1"/>
    <row r="335" ht="30.75" customHeight="1"/>
    <row r="336" ht="30.75" customHeight="1"/>
    <row r="337" ht="30.75" customHeight="1"/>
    <row r="338" ht="30.75" customHeight="1"/>
    <row r="339" ht="30.75" customHeight="1"/>
    <row r="340" ht="30.75" customHeight="1"/>
    <row r="341" ht="30.75" customHeight="1"/>
    <row r="342" ht="30.75" customHeight="1"/>
    <row r="343" ht="30.75" customHeight="1"/>
    <row r="344" ht="30.75" customHeight="1"/>
    <row r="345" ht="30.75" customHeight="1"/>
    <row r="346" ht="30.75" customHeight="1"/>
    <row r="347" ht="30.75" customHeight="1"/>
    <row r="348" ht="30.75" customHeight="1"/>
    <row r="349" ht="30.75" customHeight="1"/>
    <row r="350" ht="30.75" customHeight="1"/>
    <row r="351" ht="30.75" customHeight="1"/>
    <row r="352" ht="30.75" customHeight="1"/>
    <row r="353" ht="30.75" customHeight="1"/>
    <row r="354" ht="30.75" customHeight="1"/>
    <row r="355" ht="30.75" customHeight="1"/>
    <row r="356" ht="30.75" customHeight="1"/>
    <row r="357" ht="30.75" customHeight="1"/>
    <row r="358" ht="30.75" customHeight="1"/>
    <row r="359" ht="30.75" customHeight="1"/>
    <row r="360" ht="30.75" customHeight="1"/>
    <row r="361" ht="30.75" customHeight="1"/>
    <row r="362" ht="30.75" customHeight="1"/>
    <row r="363" ht="30.75" customHeight="1"/>
    <row r="364" ht="30.75" customHeight="1"/>
    <row r="365" ht="30.75" customHeight="1"/>
    <row r="366" ht="30.75" customHeight="1"/>
    <row r="367" ht="30.75" customHeight="1"/>
    <row r="368" ht="30.75" customHeight="1"/>
    <row r="369" ht="30.75" customHeight="1"/>
    <row r="370" ht="30.75" customHeight="1"/>
    <row r="371" ht="30.75" customHeight="1"/>
    <row r="372" ht="30.75" customHeight="1"/>
    <row r="373" ht="30.75" customHeight="1"/>
    <row r="374" ht="30.75" customHeight="1"/>
    <row r="375" ht="30.75" customHeight="1"/>
    <row r="376" ht="30.75" customHeight="1"/>
    <row r="377" ht="30.75" customHeight="1"/>
    <row r="378" ht="30.75" customHeight="1"/>
    <row r="379" ht="30.75" customHeight="1"/>
    <row r="380" ht="30.75" customHeight="1"/>
    <row r="381" ht="30.75" customHeight="1"/>
    <row r="382" ht="30.75" customHeight="1"/>
    <row r="383" ht="30.75" customHeight="1"/>
    <row r="384" ht="30.75" customHeight="1"/>
    <row r="385" ht="30.75" customHeight="1"/>
    <row r="386" ht="30.75" customHeight="1"/>
    <row r="387" ht="30.75" customHeight="1"/>
    <row r="388" ht="30.75" customHeight="1"/>
    <row r="389" ht="30.75" customHeight="1"/>
    <row r="390" ht="30.75" customHeight="1"/>
    <row r="391" ht="30.75" customHeight="1"/>
    <row r="392" ht="30.75" customHeight="1"/>
    <row r="393" ht="30.75" customHeight="1"/>
    <row r="394" ht="30.75" customHeight="1"/>
    <row r="395" ht="30.75" customHeight="1"/>
    <row r="396" ht="30.75" customHeight="1"/>
    <row r="397" ht="30.75" customHeight="1"/>
    <row r="398" ht="30.75" customHeight="1"/>
    <row r="399" ht="30.75" customHeight="1"/>
    <row r="400" ht="30.75" customHeight="1"/>
    <row r="401" ht="30.75" customHeight="1"/>
    <row r="402" ht="30.75" customHeight="1"/>
    <row r="403" ht="30.75" customHeight="1"/>
    <row r="404" ht="30.75" customHeight="1"/>
    <row r="405" ht="30.75" customHeight="1"/>
    <row r="406" ht="30.75" customHeight="1"/>
    <row r="407" ht="30.75" customHeight="1"/>
    <row r="408" ht="30.75" customHeight="1"/>
    <row r="409" ht="30.75" customHeight="1"/>
    <row r="410" ht="30.75" customHeight="1"/>
    <row r="411" ht="30.75" customHeight="1"/>
    <row r="412" ht="30.75" customHeight="1"/>
    <row r="413" ht="30.75" customHeight="1"/>
    <row r="414" ht="30.75" customHeight="1"/>
    <row r="415" ht="30.75" customHeight="1"/>
    <row r="416" ht="30.75" customHeight="1"/>
    <row r="417" ht="30.75" customHeight="1"/>
    <row r="418" ht="30.75" customHeight="1"/>
    <row r="419" ht="30.75" customHeight="1"/>
    <row r="420" ht="30.75" customHeight="1"/>
    <row r="421" ht="30.75" customHeight="1"/>
    <row r="422" ht="30.75" customHeight="1"/>
    <row r="423" ht="30.75" customHeight="1"/>
    <row r="424" ht="30.75" customHeight="1"/>
    <row r="425" ht="30.75" customHeight="1"/>
    <row r="426" ht="30.75" customHeight="1"/>
    <row r="427" ht="30.75" customHeight="1"/>
    <row r="428" ht="30.75" customHeight="1"/>
    <row r="429" ht="30.75" customHeight="1"/>
    <row r="430" ht="30.75" customHeight="1"/>
    <row r="431" ht="30.75" customHeight="1"/>
    <row r="432" ht="30.75" customHeight="1"/>
    <row r="433" ht="30.75" customHeight="1"/>
    <row r="434" ht="30.75" customHeight="1"/>
    <row r="435" ht="30.75" customHeight="1"/>
    <row r="436" ht="30.75" customHeight="1"/>
    <row r="437" ht="30.75" customHeight="1"/>
    <row r="438" ht="30.75" customHeight="1"/>
    <row r="439" ht="30.75" customHeight="1"/>
    <row r="440" ht="30.75" customHeight="1"/>
    <row r="441" ht="30.75" customHeight="1"/>
    <row r="442" ht="30.75" customHeight="1"/>
    <row r="443" ht="30.75" customHeight="1"/>
    <row r="444" ht="30.75" customHeight="1"/>
    <row r="445" ht="30.75" customHeight="1"/>
    <row r="446" ht="30.75" customHeight="1"/>
    <row r="447" ht="30.75" customHeight="1"/>
    <row r="448" ht="30.75" customHeight="1"/>
    <row r="449" ht="30.75" customHeight="1"/>
    <row r="450" ht="30.75" customHeight="1"/>
    <row r="451" ht="30.75" customHeight="1"/>
    <row r="452" ht="30.75" customHeight="1"/>
    <row r="453" ht="30.75" customHeight="1"/>
    <row r="454" ht="30.75" customHeight="1"/>
    <row r="455" ht="30.75" customHeight="1"/>
    <row r="456" ht="30.75" customHeight="1"/>
    <row r="457" ht="30.75" customHeight="1"/>
    <row r="458" ht="30.75" customHeight="1"/>
    <row r="459" ht="30.75" customHeight="1"/>
    <row r="460" ht="30.75" customHeight="1"/>
    <row r="461" ht="30.75" customHeight="1"/>
    <row r="462" ht="30.75" customHeight="1"/>
    <row r="463" ht="30.75" customHeight="1"/>
    <row r="464" ht="30.75" customHeight="1"/>
    <row r="465" ht="30.75" customHeight="1"/>
    <row r="466" ht="30.75" customHeight="1"/>
    <row r="467" ht="30.75" customHeight="1"/>
    <row r="468" ht="30.75" customHeight="1"/>
    <row r="469" ht="30.75" customHeight="1"/>
    <row r="470" ht="30.75" customHeight="1"/>
    <row r="471" ht="30.75" customHeight="1"/>
    <row r="472" ht="30.75" customHeight="1"/>
    <row r="473" ht="30.75" customHeight="1"/>
    <row r="474" ht="30.75" customHeight="1"/>
    <row r="475" ht="30.75" customHeight="1"/>
    <row r="476" ht="30.75" customHeight="1"/>
    <row r="477" ht="30.75" customHeight="1"/>
    <row r="478" ht="30.75" customHeight="1"/>
    <row r="479" ht="30.75" customHeight="1"/>
    <row r="480" ht="30.75" customHeight="1"/>
    <row r="481" ht="30.75" customHeight="1"/>
    <row r="482" ht="30.75" customHeight="1"/>
    <row r="483" ht="30.75" customHeight="1"/>
    <row r="484" ht="30.75" customHeight="1"/>
    <row r="485" ht="30.75" customHeight="1"/>
    <row r="486" ht="30.75" customHeight="1"/>
    <row r="487" ht="30.75" customHeight="1"/>
    <row r="488" ht="30.75" customHeight="1"/>
    <row r="489" ht="30.75" customHeight="1"/>
    <row r="490" ht="30.75" customHeight="1"/>
    <row r="491" ht="30.75" customHeight="1"/>
    <row r="492" ht="30.75" customHeight="1"/>
    <row r="493" ht="30.75" customHeight="1"/>
    <row r="494" ht="30.75" customHeight="1"/>
    <row r="495" ht="30.75" customHeight="1"/>
    <row r="496" ht="30.75" customHeight="1"/>
    <row r="497" ht="30.75" customHeight="1"/>
    <row r="498" ht="30.75" customHeight="1"/>
    <row r="499" ht="30.75" customHeight="1"/>
    <row r="500" ht="30.75" customHeight="1"/>
    <row r="501" ht="30.75" customHeight="1"/>
    <row r="502" ht="30.75" customHeight="1"/>
    <row r="503" ht="30.75" customHeight="1"/>
    <row r="504" ht="30.75" customHeight="1"/>
    <row r="505" ht="30.75" customHeight="1"/>
    <row r="506" ht="30.75" customHeight="1"/>
    <row r="507" ht="30.75" customHeight="1"/>
    <row r="508" ht="30.75" customHeight="1"/>
    <row r="509" ht="30.75" customHeight="1"/>
    <row r="510" ht="30.75" customHeight="1"/>
    <row r="511" ht="30.75" customHeight="1"/>
    <row r="512" ht="30.75" customHeight="1"/>
    <row r="513" ht="30.75" customHeight="1"/>
    <row r="514" ht="30.75" customHeight="1"/>
    <row r="515" ht="30.75" customHeight="1"/>
    <row r="516" ht="30.75" customHeight="1"/>
    <row r="517" ht="30.75" customHeight="1"/>
    <row r="518" ht="30.75" customHeight="1"/>
    <row r="519" ht="30.75" customHeight="1"/>
    <row r="520" ht="30.75" customHeight="1"/>
    <row r="521" ht="30.75" customHeight="1"/>
    <row r="522" ht="30.75" customHeight="1"/>
    <row r="523" ht="30.75" customHeight="1"/>
    <row r="524" ht="30.75" customHeight="1"/>
    <row r="525" ht="30.75" customHeight="1"/>
    <row r="526" ht="30.75" customHeight="1"/>
    <row r="527" ht="30.75" customHeight="1"/>
    <row r="528" ht="30.75" customHeight="1"/>
    <row r="529" ht="30.75" customHeight="1"/>
    <row r="530" ht="30.75" customHeight="1"/>
    <row r="531" ht="30.75" customHeight="1"/>
    <row r="532" ht="30.75" customHeight="1"/>
    <row r="533" ht="30.75" customHeight="1"/>
    <row r="534" ht="30.75" customHeight="1"/>
    <row r="535" ht="30.75" customHeight="1"/>
    <row r="536" ht="30.75" customHeight="1"/>
    <row r="537" ht="30.75" customHeight="1"/>
    <row r="538" ht="30.75" customHeight="1"/>
    <row r="539" ht="30.75" customHeight="1"/>
    <row r="540" ht="30.75" customHeight="1"/>
    <row r="541" ht="30.75" customHeight="1"/>
    <row r="542" ht="30.75" customHeight="1"/>
    <row r="543" ht="30.75" customHeight="1"/>
    <row r="544" ht="30.75" customHeight="1"/>
    <row r="545" ht="30.75" customHeight="1"/>
    <row r="546" ht="30.75" customHeight="1"/>
    <row r="547" ht="30.75" customHeight="1"/>
    <row r="548" ht="30.75" customHeight="1"/>
    <row r="549" ht="30.75" customHeight="1"/>
    <row r="550" ht="30.75" customHeight="1"/>
    <row r="551" ht="30.75" customHeight="1"/>
    <row r="552" ht="30.75" customHeight="1"/>
    <row r="553" ht="30.75" customHeight="1"/>
    <row r="554" ht="30.75" customHeight="1"/>
    <row r="555" ht="30.75" customHeight="1"/>
    <row r="556" ht="30.75" customHeight="1"/>
    <row r="557" ht="30.75" customHeight="1"/>
    <row r="558" ht="30.75" customHeight="1"/>
    <row r="559" ht="30.75" customHeight="1"/>
    <row r="560" ht="30.75" customHeight="1"/>
    <row r="561" ht="30.75" customHeight="1"/>
    <row r="562" ht="30.75" customHeight="1"/>
    <row r="563" ht="30.75" customHeight="1"/>
    <row r="564" ht="30.75" customHeight="1"/>
    <row r="565" ht="30.75" customHeight="1"/>
    <row r="566" ht="30.75" customHeight="1"/>
    <row r="567" ht="30.75" customHeight="1"/>
    <row r="568" ht="30.75" customHeight="1"/>
    <row r="569" ht="30.75" customHeight="1"/>
    <row r="570" ht="30.75" customHeight="1"/>
    <row r="571" ht="30.75" customHeight="1"/>
    <row r="572" ht="30.75" customHeight="1"/>
    <row r="573" ht="30.75" customHeight="1"/>
    <row r="574" ht="30.75" customHeight="1"/>
    <row r="575" ht="30.75" customHeight="1"/>
    <row r="576" ht="30.75" customHeight="1"/>
    <row r="577" ht="30.75" customHeight="1"/>
    <row r="578" ht="30.75" customHeight="1"/>
    <row r="579" ht="30.75" customHeight="1"/>
    <row r="580" ht="30.75" customHeight="1"/>
    <row r="581" ht="30.75" customHeight="1"/>
    <row r="582" ht="30.75" customHeight="1"/>
    <row r="583" ht="30.75" customHeight="1"/>
    <row r="584" ht="30.75" customHeight="1"/>
    <row r="585" ht="30.75" customHeight="1"/>
    <row r="586" ht="30.75" customHeight="1"/>
    <row r="587" ht="30.75" customHeight="1"/>
    <row r="588" ht="30.75" customHeight="1"/>
    <row r="589" ht="30.75" customHeight="1"/>
    <row r="590" ht="30.75" customHeight="1"/>
    <row r="591" ht="30.75" customHeight="1"/>
    <row r="592" ht="30.75" customHeight="1"/>
    <row r="593" ht="30.75" customHeight="1"/>
    <row r="594" ht="30.75" customHeight="1"/>
    <row r="595" ht="30.75" customHeight="1"/>
    <row r="596" ht="30.75" customHeight="1"/>
    <row r="597" ht="30.75" customHeight="1"/>
    <row r="598" ht="30.75" customHeight="1"/>
    <row r="599" ht="30.75" customHeight="1"/>
    <row r="600" ht="30.75" customHeight="1"/>
    <row r="601" ht="30.75" customHeight="1"/>
    <row r="602" ht="30.75" customHeight="1"/>
    <row r="603" ht="30.75" customHeight="1"/>
    <row r="604" ht="30.75" customHeight="1"/>
    <row r="605" ht="30.75" customHeight="1"/>
    <row r="606" ht="30.75" customHeight="1"/>
    <row r="607" ht="30.75" customHeight="1"/>
    <row r="608" ht="30.75" customHeight="1"/>
    <row r="609" ht="30.75" customHeight="1"/>
    <row r="610" ht="30.75" customHeight="1"/>
    <row r="611" ht="30.75" customHeight="1"/>
    <row r="612" ht="30.75" customHeight="1"/>
    <row r="613" ht="30.75" customHeight="1"/>
    <row r="614" ht="30.75" customHeight="1"/>
    <row r="615" ht="30.75" customHeight="1"/>
    <row r="616" ht="30.75" customHeight="1"/>
    <row r="617" ht="30.75" customHeight="1"/>
    <row r="618" ht="30.75" customHeight="1"/>
    <row r="619" ht="30.75" customHeight="1"/>
    <row r="620" ht="30.75" customHeight="1"/>
    <row r="621" ht="30.75" customHeight="1"/>
    <row r="622" ht="30.75" customHeight="1"/>
    <row r="623" ht="30.75" customHeight="1"/>
    <row r="624" ht="30.75" customHeight="1"/>
    <row r="625" ht="30.75" customHeight="1"/>
    <row r="626" ht="30.75" customHeight="1"/>
    <row r="627" ht="30.75" customHeight="1"/>
    <row r="628" ht="30.75" customHeight="1"/>
    <row r="629" ht="30.75" customHeight="1"/>
    <row r="630" ht="30.75" customHeight="1"/>
    <row r="631" ht="30.75" customHeight="1"/>
    <row r="632" ht="30.75" customHeight="1"/>
    <row r="633" ht="30.75" customHeight="1"/>
    <row r="634" ht="30.75" customHeight="1"/>
    <row r="635" ht="30.75" customHeight="1"/>
    <row r="636" ht="30.75" customHeight="1"/>
    <row r="637" ht="30.75" customHeight="1"/>
    <row r="638" ht="30.75" customHeight="1"/>
    <row r="639" ht="30.75" customHeight="1"/>
    <row r="640" ht="30.75" customHeight="1"/>
    <row r="641" ht="30.75" customHeight="1"/>
    <row r="642" ht="30.75" customHeight="1"/>
    <row r="643" ht="30.75" customHeight="1"/>
    <row r="644" ht="30.75" customHeight="1"/>
    <row r="645" ht="30.75" customHeight="1"/>
    <row r="646" ht="30.75" customHeight="1"/>
    <row r="647" ht="30.75" customHeight="1"/>
    <row r="648" ht="30.75" customHeight="1"/>
    <row r="649" ht="30.75" customHeight="1"/>
    <row r="650" ht="30.75" customHeight="1"/>
    <row r="651" ht="30.75" customHeight="1"/>
    <row r="652" ht="30.75" customHeight="1"/>
    <row r="653" ht="30.75" customHeight="1"/>
    <row r="654" ht="30.75" customHeight="1"/>
    <row r="655" ht="30.75" customHeight="1"/>
    <row r="656" ht="30.75" customHeight="1"/>
    <row r="657" ht="30.75" customHeight="1"/>
    <row r="658" ht="30.75" customHeight="1"/>
    <row r="659" ht="30.75" customHeight="1"/>
    <row r="660" ht="30.75" customHeight="1"/>
    <row r="661" ht="30.75" customHeight="1"/>
    <row r="662" ht="30.75" customHeight="1"/>
    <row r="663" ht="30.75" customHeight="1"/>
    <row r="664" ht="30.75" customHeight="1"/>
    <row r="665" ht="30.75" customHeight="1"/>
    <row r="666" ht="30.75" customHeight="1"/>
    <row r="667" ht="30.75" customHeight="1"/>
    <row r="668" ht="30.75" customHeight="1"/>
    <row r="669" ht="30.75" customHeight="1"/>
    <row r="670" ht="30.75" customHeight="1"/>
    <row r="671" ht="30.75" customHeight="1"/>
    <row r="672" ht="30.75" customHeight="1"/>
    <row r="673" ht="30.75" customHeight="1"/>
    <row r="674" ht="30.75" customHeight="1"/>
    <row r="675" ht="30.75" customHeight="1"/>
    <row r="676" ht="30.75" customHeight="1"/>
    <row r="677" ht="30.75" customHeight="1"/>
    <row r="678" ht="30.75" customHeight="1"/>
    <row r="679" ht="30.75" customHeight="1"/>
    <row r="680" ht="30.75" customHeight="1"/>
    <row r="681" ht="30.75" customHeight="1"/>
    <row r="682" ht="30.75" customHeight="1"/>
    <row r="683" ht="30.75" customHeight="1"/>
    <row r="684" ht="30.75" customHeight="1"/>
    <row r="685" ht="30.75" customHeight="1"/>
    <row r="686" ht="30.75" customHeight="1"/>
    <row r="687" ht="30.75" customHeight="1"/>
    <row r="688" ht="30.75" customHeight="1"/>
    <row r="689" ht="30.75" customHeight="1"/>
    <row r="690" ht="30.75" customHeight="1"/>
    <row r="691" ht="30.75" customHeight="1"/>
    <row r="692" ht="30.75" customHeight="1"/>
    <row r="693" ht="30.75" customHeight="1"/>
    <row r="694" ht="30.75" customHeight="1"/>
    <row r="695" ht="30.75" customHeight="1"/>
    <row r="696" ht="30.75" customHeight="1"/>
    <row r="697" ht="30.75" customHeight="1"/>
    <row r="698" ht="30.75" customHeight="1"/>
    <row r="699" ht="30.75" customHeight="1"/>
    <row r="700" ht="30.75" customHeight="1"/>
    <row r="701" ht="30.75" customHeight="1"/>
    <row r="702" ht="30.75" customHeight="1"/>
    <row r="703" ht="30.75" customHeight="1"/>
    <row r="704" ht="30.75" customHeight="1"/>
    <row r="705" ht="30.75" customHeight="1"/>
    <row r="706" ht="30.75" customHeight="1"/>
    <row r="707" ht="30.75" customHeight="1"/>
    <row r="708" ht="30.75" customHeight="1"/>
    <row r="709" ht="30.75" customHeight="1"/>
    <row r="710" ht="30.75" customHeight="1"/>
    <row r="711" ht="30.75" customHeight="1"/>
    <row r="712" ht="30.75" customHeight="1"/>
    <row r="713" ht="30.75" customHeight="1"/>
    <row r="714" ht="30.75" customHeight="1"/>
    <row r="715" ht="30.75" customHeight="1"/>
    <row r="716" ht="30.75" customHeight="1"/>
    <row r="717" ht="30.75" customHeight="1"/>
    <row r="718" ht="30.75" customHeight="1"/>
    <row r="719" ht="30.75" customHeight="1"/>
    <row r="720" ht="30.75" customHeight="1"/>
    <row r="721" ht="30.75" customHeight="1"/>
    <row r="722" ht="30.75" customHeight="1"/>
    <row r="723" ht="30.75" customHeight="1"/>
    <row r="724" ht="30.75" customHeight="1"/>
    <row r="725" ht="30.75" customHeight="1"/>
    <row r="726" ht="30.75" customHeight="1"/>
    <row r="727" ht="30.75" customHeight="1"/>
    <row r="728" ht="30.75" customHeight="1"/>
    <row r="729" ht="30.75" customHeight="1"/>
    <row r="730" ht="30.75" customHeight="1"/>
    <row r="731" ht="30.75" customHeight="1"/>
    <row r="732" ht="30.75" customHeight="1"/>
    <row r="733" ht="30.75" customHeight="1"/>
    <row r="734" ht="30.75" customHeight="1"/>
    <row r="735" ht="30.75" customHeight="1"/>
    <row r="736" ht="30.75" customHeight="1"/>
    <row r="737" ht="30.75" customHeight="1"/>
    <row r="738" ht="30.75" customHeight="1"/>
    <row r="739" ht="30.75" customHeight="1"/>
    <row r="740" ht="30.75" customHeight="1"/>
    <row r="741" ht="30.75" customHeight="1"/>
    <row r="742" ht="30.75" customHeight="1"/>
    <row r="743" ht="30.75" customHeight="1"/>
    <row r="744" ht="30.75" customHeight="1"/>
    <row r="745" ht="30.75" customHeight="1"/>
    <row r="746" ht="30.75" customHeight="1"/>
    <row r="747" ht="30.75" customHeight="1"/>
    <row r="748" ht="30.75" customHeight="1"/>
    <row r="749" ht="30.75" customHeight="1"/>
    <row r="750" ht="30.75" customHeight="1"/>
    <row r="751" ht="30.75" customHeight="1"/>
    <row r="752" ht="30.75" customHeight="1"/>
    <row r="753" ht="30.75" customHeight="1"/>
    <row r="754" ht="30.75" customHeight="1"/>
    <row r="755" ht="30.75" customHeight="1"/>
    <row r="756" ht="30.75" customHeight="1"/>
    <row r="757" ht="30.75" customHeight="1"/>
    <row r="758" ht="30.75" customHeight="1"/>
    <row r="759" ht="30.75" customHeight="1"/>
    <row r="760" ht="30.75" customHeight="1"/>
    <row r="761" ht="30.75" customHeight="1"/>
    <row r="762" ht="30.75" customHeight="1"/>
    <row r="763" ht="30.75" customHeight="1"/>
    <row r="764" ht="30.75" customHeight="1"/>
    <row r="765" ht="30.75" customHeight="1"/>
    <row r="766" ht="30.75" customHeight="1"/>
    <row r="767" ht="30.75" customHeight="1"/>
    <row r="768" ht="30.75" customHeight="1"/>
    <row r="769" ht="30.75" customHeight="1"/>
    <row r="770" ht="30.75" customHeight="1"/>
    <row r="771" ht="30.75" customHeight="1"/>
    <row r="772" ht="30.75" customHeight="1"/>
    <row r="773" ht="30.75" customHeight="1"/>
    <row r="774" ht="30.75" customHeight="1"/>
    <row r="775" ht="30.75" customHeight="1"/>
    <row r="776" ht="30.75" customHeight="1"/>
    <row r="777" ht="30.75" customHeight="1"/>
    <row r="778" ht="30.75" customHeight="1"/>
    <row r="779" ht="30.75" customHeight="1"/>
    <row r="780" ht="30.75" customHeight="1"/>
    <row r="781" ht="30.75" customHeight="1"/>
    <row r="782" ht="30.75" customHeight="1"/>
    <row r="783" ht="30.75" customHeight="1"/>
    <row r="784" ht="30.75" customHeight="1"/>
    <row r="785" ht="30.75" customHeight="1"/>
    <row r="786" ht="30.75" customHeight="1"/>
    <row r="787" ht="30.75" customHeight="1"/>
    <row r="788" ht="30.75" customHeight="1"/>
    <row r="789" ht="30.75" customHeight="1"/>
    <row r="790" ht="30.75" customHeight="1"/>
    <row r="791" ht="30.75" customHeight="1"/>
    <row r="792" ht="30.75" customHeight="1"/>
    <row r="793" ht="30.75" customHeight="1"/>
    <row r="794" ht="30.75" customHeight="1"/>
    <row r="795" ht="30.75" customHeight="1"/>
    <row r="796" ht="30.75" customHeight="1"/>
    <row r="797" ht="30.75" customHeight="1"/>
    <row r="798" ht="30.75" customHeight="1"/>
    <row r="799" ht="30.75" customHeight="1"/>
    <row r="800" ht="30.75" customHeight="1"/>
    <row r="801" ht="30.75" customHeight="1"/>
    <row r="802" ht="30.75" customHeight="1"/>
    <row r="803" ht="30.75" customHeight="1"/>
    <row r="804" ht="30.75" customHeight="1"/>
    <row r="805" ht="30.75" customHeight="1"/>
    <row r="806" ht="30.75" customHeight="1"/>
    <row r="807" ht="30.75" customHeight="1"/>
    <row r="808" ht="30.75" customHeight="1"/>
    <row r="809" ht="30.75" customHeight="1"/>
    <row r="810" ht="30.75" customHeight="1"/>
    <row r="811" ht="30.75" customHeight="1"/>
    <row r="812" ht="30.75" customHeight="1"/>
    <row r="813" ht="30.75" customHeight="1"/>
    <row r="814" ht="30.75" customHeight="1"/>
    <row r="815" ht="30.75" customHeight="1"/>
    <row r="816" ht="30.75" customHeight="1"/>
    <row r="817" ht="30.75" customHeight="1"/>
    <row r="818" ht="30.75" customHeight="1"/>
    <row r="819" ht="30.75" customHeight="1"/>
    <row r="820" ht="30.75" customHeight="1"/>
    <row r="821" ht="30.75" customHeight="1"/>
    <row r="822" ht="30.75" customHeight="1"/>
    <row r="823" ht="30.75" customHeight="1"/>
    <row r="824" ht="30.75" customHeight="1"/>
    <row r="825" ht="30.75" customHeight="1"/>
    <row r="826" ht="30.75" customHeight="1"/>
    <row r="827" ht="30.75" customHeight="1"/>
    <row r="828" ht="30.75" customHeight="1"/>
    <row r="829" ht="30.75" customHeight="1"/>
    <row r="830" ht="30.75" customHeight="1"/>
    <row r="831" ht="30.75" customHeight="1"/>
    <row r="832" ht="30.75" customHeight="1"/>
    <row r="833" ht="30.75" customHeight="1"/>
    <row r="834" ht="30.75" customHeight="1"/>
    <row r="835" ht="30.75" customHeight="1"/>
    <row r="836" ht="30.75" customHeight="1"/>
    <row r="837" ht="30.75" customHeight="1"/>
    <row r="838" ht="30.75" customHeight="1"/>
    <row r="839" ht="30.75" customHeight="1"/>
    <row r="840" ht="30.75" customHeight="1"/>
    <row r="841" ht="30.75" customHeight="1"/>
    <row r="842" ht="30.75" customHeight="1"/>
    <row r="843" ht="30.75" customHeight="1"/>
    <row r="844" ht="30.75" customHeight="1"/>
    <row r="845" ht="30.75" customHeight="1"/>
    <row r="846" ht="30.75" customHeight="1"/>
    <row r="847" ht="30.75" customHeight="1"/>
    <row r="848" ht="30.75" customHeight="1"/>
    <row r="849" ht="30.75" customHeight="1"/>
    <row r="850" ht="30.75" customHeight="1"/>
    <row r="851" ht="30.75" customHeight="1"/>
    <row r="852" ht="30.75" customHeight="1"/>
    <row r="853" ht="30.75" customHeight="1"/>
    <row r="854" ht="30.75" customHeight="1"/>
    <row r="855" ht="30.75" customHeight="1"/>
    <row r="856" ht="30.75" customHeight="1"/>
    <row r="857" ht="30.75" customHeight="1"/>
    <row r="858" ht="30.75" customHeight="1"/>
    <row r="859" ht="30.75" customHeight="1"/>
    <row r="860" ht="30.75" customHeight="1"/>
    <row r="861" ht="30.75" customHeight="1"/>
    <row r="862" ht="30.75" customHeight="1"/>
    <row r="863" ht="30.75" customHeight="1"/>
    <row r="864" ht="30.75" customHeight="1"/>
    <row r="865" ht="30.75" customHeight="1"/>
    <row r="866" ht="30.75" customHeight="1"/>
    <row r="867" ht="30.75" customHeight="1"/>
    <row r="868" ht="30.75" customHeight="1"/>
    <row r="869" ht="30.75" customHeight="1"/>
    <row r="870" ht="30.75" customHeight="1"/>
    <row r="871" ht="30.75" customHeight="1"/>
    <row r="872" ht="30.75" customHeight="1"/>
    <row r="873" ht="30.75" customHeight="1"/>
    <row r="874" ht="30.75" customHeight="1"/>
    <row r="875" ht="30.75" customHeight="1"/>
    <row r="876" ht="30.75" customHeight="1"/>
    <row r="877" ht="30.75" customHeight="1"/>
    <row r="878" ht="30.75" customHeight="1"/>
    <row r="879" ht="30.75" customHeight="1"/>
    <row r="880" ht="30.75" customHeight="1"/>
    <row r="881" ht="30.75" customHeight="1"/>
    <row r="882" ht="30.75" customHeight="1"/>
    <row r="883" ht="30.75" customHeight="1"/>
    <row r="884" ht="30.75" customHeight="1"/>
    <row r="885" ht="30.75" customHeight="1"/>
    <row r="886" ht="30.75" customHeight="1"/>
    <row r="887" ht="30.75" customHeight="1"/>
    <row r="888" ht="30.75" customHeight="1"/>
    <row r="889" ht="30.75" customHeight="1"/>
    <row r="890" ht="30.75" customHeight="1"/>
    <row r="891" ht="30.75" customHeight="1"/>
    <row r="892" ht="30.75" customHeight="1"/>
    <row r="893" ht="30.75" customHeight="1"/>
    <row r="894" ht="30.75" customHeight="1"/>
    <row r="895" ht="30.75" customHeight="1"/>
    <row r="896" ht="30.75" customHeight="1"/>
    <row r="897" ht="30.75" customHeight="1"/>
    <row r="898" ht="30.75" customHeight="1"/>
    <row r="899" ht="30.75" customHeight="1"/>
    <row r="900" ht="30.75" customHeight="1"/>
    <row r="901" ht="30.75" customHeight="1"/>
    <row r="902" ht="30.75" customHeight="1"/>
    <row r="903" ht="30.75" customHeight="1"/>
    <row r="904" ht="30.75" customHeight="1"/>
    <row r="905" ht="30.75" customHeight="1"/>
    <row r="906" ht="30.75" customHeight="1"/>
    <row r="907" ht="30.75" customHeight="1"/>
    <row r="908" ht="30.75" customHeight="1"/>
    <row r="909" ht="30.75" customHeight="1"/>
    <row r="910" ht="30.75" customHeight="1"/>
    <row r="911" ht="30.75" customHeight="1"/>
    <row r="912" ht="30.75" customHeight="1"/>
    <row r="913" ht="30.75" customHeight="1"/>
    <row r="914" ht="30.75" customHeight="1"/>
    <row r="915" ht="30.75" customHeight="1"/>
    <row r="916" ht="30.75" customHeight="1"/>
    <row r="917" ht="30.75" customHeight="1"/>
    <row r="918" ht="30.75" customHeight="1"/>
    <row r="919" ht="30.75" customHeight="1"/>
    <row r="920" ht="30.75" customHeight="1"/>
    <row r="921" ht="30.75" customHeight="1"/>
    <row r="922" ht="30.75" customHeight="1"/>
    <row r="923" ht="30.75" customHeight="1"/>
    <row r="924" ht="30.75" customHeight="1"/>
    <row r="925" ht="30.75" customHeight="1"/>
    <row r="926" ht="30.75" customHeight="1"/>
    <row r="927" ht="30.75" customHeight="1"/>
    <row r="928" ht="30.75" customHeight="1"/>
    <row r="929" ht="30.75" customHeight="1"/>
    <row r="930" ht="30.75" customHeight="1"/>
    <row r="931" ht="30.75" customHeight="1"/>
    <row r="932" ht="30.75" customHeight="1"/>
    <row r="933" ht="30.75" customHeight="1"/>
    <row r="934" ht="30.75" customHeight="1"/>
    <row r="935" ht="30.75" customHeight="1"/>
    <row r="936" ht="30.75" customHeight="1"/>
    <row r="937" ht="30.75" customHeight="1"/>
    <row r="938" ht="30.75" customHeight="1"/>
    <row r="939" ht="30.75" customHeight="1"/>
    <row r="940" ht="30.75" customHeight="1"/>
    <row r="941" ht="30.75" customHeight="1"/>
    <row r="942" ht="30.75" customHeight="1"/>
    <row r="943" ht="30.75" customHeight="1"/>
    <row r="944" ht="30.75" customHeight="1"/>
    <row r="945" ht="30.75" customHeight="1"/>
    <row r="946" ht="30.75" customHeight="1"/>
    <row r="947" ht="30.75" customHeight="1"/>
    <row r="948" ht="30.75" customHeight="1"/>
    <row r="949" ht="30.75" customHeight="1"/>
    <row r="950" ht="30.75" customHeight="1"/>
    <row r="951" ht="30.75" customHeight="1"/>
    <row r="952" ht="30.75" customHeight="1"/>
    <row r="953" ht="30.75" customHeight="1"/>
    <row r="954" ht="30.75" customHeight="1"/>
    <row r="955" ht="30.75" customHeight="1"/>
    <row r="956" ht="30.75" customHeight="1"/>
    <row r="957" ht="30.75" customHeight="1"/>
    <row r="958" ht="30.75" customHeight="1"/>
    <row r="959" ht="30.75" customHeight="1"/>
    <row r="960" ht="30.75" customHeight="1"/>
    <row r="961" ht="30.75" customHeight="1"/>
    <row r="962" ht="30.75" customHeight="1"/>
    <row r="963" ht="30.75" customHeight="1"/>
    <row r="964" ht="30.75" customHeight="1"/>
    <row r="965" ht="30.75" customHeight="1"/>
    <row r="966" ht="30.75" customHeight="1"/>
    <row r="967" ht="30.75" customHeight="1"/>
    <row r="968" ht="30.75" customHeight="1"/>
    <row r="969" ht="30.75" customHeight="1"/>
    <row r="970" ht="30.75" customHeight="1"/>
    <row r="971" ht="30.75" customHeight="1"/>
    <row r="972" ht="30.75" customHeight="1"/>
    <row r="973" ht="30.75" customHeight="1"/>
    <row r="974" ht="30.75" customHeight="1"/>
    <row r="975" ht="30.75" customHeight="1"/>
    <row r="976" ht="30.75" customHeight="1"/>
    <row r="977" ht="30.75" customHeight="1"/>
    <row r="978" ht="30.75" customHeight="1"/>
    <row r="979" ht="30.75" customHeight="1"/>
    <row r="980" ht="30.75" customHeight="1"/>
    <row r="981" ht="30.75" customHeight="1"/>
    <row r="982" ht="30.75" customHeight="1"/>
    <row r="983" ht="30.75" customHeight="1"/>
    <row r="984" ht="30.75" customHeight="1"/>
    <row r="985" ht="30.75" customHeight="1"/>
    <row r="986" ht="30.75" customHeight="1"/>
    <row r="987" ht="30.75" customHeight="1"/>
    <row r="988" ht="30.75" customHeight="1"/>
    <row r="989" ht="30.75" customHeight="1"/>
    <row r="990" ht="30.75" customHeight="1"/>
    <row r="991" ht="30.75" customHeight="1"/>
    <row r="992" ht="30.75" customHeight="1"/>
    <row r="993" ht="30.75" customHeight="1"/>
    <row r="994" ht="30.75" customHeight="1"/>
    <row r="995" ht="30.75" customHeight="1"/>
    <row r="996" ht="30.75" customHeight="1"/>
    <row r="997" ht="30.75" customHeight="1"/>
    <row r="998" ht="30.75" customHeight="1"/>
    <row r="999" ht="30.75" customHeight="1"/>
    <row r="1000" ht="30.75" customHeight="1"/>
  </sheetData>
  <printOptions/>
  <pageMargins bottom="0.75" footer="0.0" header="0.0" left="0.7" right="0.7" top="0.75"/>
  <pageSetup orientation="landscape"/>
  <drawing r:id="rId1"/>
  <tableParts count="1">
    <tablePart r:id="rId3"/>
  </tableParts>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2016-03-15T06:04:57Z</dcterms:created>
  <dc:creator>Boehm, Emery</dc:creator>
</cp:coreProperties>
</file>